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tabRatio="921" activeTab="5"/>
  </bookViews>
  <sheets>
    <sheet name="PRIHODI" sheetId="1" r:id="rId1"/>
    <sheet name="FINANSIJSKI PLAN" sheetId="2" r:id="rId2"/>
    <sheet name="TABELA 1" sheetId="3" r:id="rId3"/>
    <sheet name="TABELA 2" sheetId="4" r:id="rId4"/>
    <sheet name="ТABELA 3" sheetId="5" r:id="rId5"/>
    <sheet name="TABELA 4" sheetId="6" r:id="rId6"/>
  </sheets>
  <definedNames>
    <definedName name="_xlnm.Print_Area" localSheetId="1">'FINANSIJSKI PLAN'!$A$1:$H$387</definedName>
    <definedName name="_xlnm.Print_Area" localSheetId="5">'TABELA 4'!$A$1:$D$28</definedName>
  </definedNames>
  <calcPr fullCalcOnLoad="1"/>
</workbook>
</file>

<file path=xl/sharedStrings.xml><?xml version="1.0" encoding="utf-8"?>
<sst xmlns="http://schemas.openxmlformats.org/spreadsheetml/2006/main" count="1109" uniqueCount="373">
  <si>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</si>
  <si>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</si>
  <si>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</si>
  <si>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</si>
  <si>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</si>
  <si>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</si>
  <si>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</si>
  <si>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члана уже породице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</si>
  <si>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</si>
  <si>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</si>
  <si>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</si>
  <si>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</si>
  <si>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</si>
  <si>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</si>
  <si>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</si>
  <si>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</si>
  <si>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</si>
  <si>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</si>
  <si>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</si>
  <si>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</si>
  <si>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</si>
  <si>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</si>
  <si>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</si>
  <si>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</si>
  <si>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</si>
  <si>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</si>
  <si>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</si>
  <si>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</si>
  <si>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</si>
  <si>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</si>
  <si>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</si>
  <si>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</si>
  <si>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</si>
  <si>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</si>
  <si>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</si>
  <si>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</si>
  <si>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</si>
  <si>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</si>
  <si>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очување животне средине и науку</t>
  </si>
  <si>
    <t>Материјали за посебне намене</t>
  </si>
  <si>
    <t>Зграде и грађевински објекти</t>
  </si>
  <si>
    <t>Машине и опрема</t>
  </si>
  <si>
    <t>Земљиште</t>
  </si>
  <si>
    <t>Отплата страних камата</t>
  </si>
  <si>
    <t>Отплата камата мултилатералним институцијама</t>
  </si>
  <si>
    <t>Пратећи трошкови задуживања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</si>
  <si>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</si>
  <si>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</si>
  <si>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</si>
  <si>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Текуће субвенције приватним предузећима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</si>
  <si>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</si>
  <si>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</si>
  <si>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децу и породицу</t>
  </si>
  <si>
    <t>Накнаде из буџета за образовање, културу, науку и спорт</t>
  </si>
  <si>
    <t>Накнаде из буџета за становање и живот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</si>
  <si>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</si>
  <si>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</si>
  <si>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</si>
  <si>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</si>
  <si>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Отплата главнице страним кредиторима</t>
  </si>
  <si>
    <t>Отплата главнице мултилатералним институцијама</t>
  </si>
  <si>
    <t>Конто</t>
  </si>
  <si>
    <t>Опис</t>
  </si>
  <si>
    <t>УКУПНО</t>
  </si>
  <si>
    <t>Шифра корисника</t>
  </si>
  <si>
    <t>Додатни показатељи</t>
  </si>
  <si>
    <t>Назив директног корисника:</t>
  </si>
  <si>
    <t>Назив индиректног корисника:</t>
  </si>
  <si>
    <t>ОПИС</t>
  </si>
  <si>
    <t>Позиција</t>
  </si>
  <si>
    <t>Број извршилаца систематизованих односно
према нормативима</t>
  </si>
  <si>
    <t>Број запослених на неодређено време</t>
  </si>
  <si>
    <t>Број запослених на одређено време који 
нису замена</t>
  </si>
  <si>
    <t>Број ангажованих лица на привременим и 
повременим пословима (ек. кл. 411)</t>
  </si>
  <si>
    <t>Број лица ангажованих по уговору о делу</t>
  </si>
  <si>
    <t>Куповина зграда и објеката</t>
  </si>
  <si>
    <t>Изградња зграда и објеката</t>
  </si>
  <si>
    <t>Капитално одржавање зграда и објеката</t>
  </si>
  <si>
    <t>Опрема за саобраћај</t>
  </si>
  <si>
    <t>Административна опрема</t>
  </si>
  <si>
    <t>Опрема за производњу, моторна, непокретна и немоторна опрема</t>
  </si>
  <si>
    <t>Робне резерве</t>
  </si>
  <si>
    <t>Јед. бр. буџ. корисника</t>
  </si>
  <si>
    <t>Средства из буџета</t>
  </si>
  <si>
    <t>Издаци из осталих извора</t>
  </si>
  <si>
    <t>Укупно</t>
  </si>
  <si>
    <t>Расходи за запослене</t>
  </si>
  <si>
    <t>Плате, додаци и накнаде запослених</t>
  </si>
  <si>
    <t>Накнаде у натури давања запосленима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</si>
  <si>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</si>
  <si>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</si>
  <si>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</si>
  <si>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</si>
  <si>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</si>
  <si>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</si>
  <si>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</si>
  <si>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Основна средства</t>
  </si>
  <si>
    <t>Нематеријална имовина</t>
  </si>
  <si>
    <t>1. OПШТИ ДЕО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</si>
  <si>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</si>
  <si>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</si>
  <si>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</si>
  <si>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</si>
  <si>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</si>
  <si>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</si>
  <si>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</si>
  <si>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</si>
  <si>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</si>
  <si>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</si>
  <si>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</si>
  <si>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</si>
  <si>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</si>
  <si>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</si>
  <si>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</si>
  <si>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</si>
  <si>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</si>
  <si>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</si>
  <si>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</si>
  <si>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</si>
  <si>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</si>
  <si>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</si>
  <si>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</si>
  <si>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</si>
  <si>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</si>
  <si>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</si>
  <si>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</si>
  <si>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</si>
  <si>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</si>
  <si>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</si>
  <si>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</si>
  <si>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</si>
  <si>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</si>
  <si>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</si>
  <si>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</si>
  <si>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</si>
  <si>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</si>
  <si>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</si>
  <si>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</si>
  <si>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</si>
  <si>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</si>
  <si>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</si>
  <si>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</si>
  <si>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</si>
  <si>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</si>
  <si>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</si>
  <si>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</si>
  <si>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</si>
  <si>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</si>
  <si>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</si>
  <si>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</si>
  <si>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</si>
  <si>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</si>
  <si>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</si>
  <si>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</si>
  <si>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</si>
  <si>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</si>
  <si>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</si>
  <si>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</si>
  <si>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</si>
  <si>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</si>
  <si>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</si>
  <si>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</si>
  <si>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</si>
  <si>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</si>
  <si>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</si>
  <si>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</si>
  <si>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</si>
  <si>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</si>
  <si>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</si>
  <si>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</si>
  <si>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</si>
  <si>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</si>
  <si>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</si>
  <si>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</si>
  <si>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</si>
  <si>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</si>
  <si>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</si>
  <si>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</si>
  <si>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</si>
  <si>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</si>
  <si>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</si>
  <si>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</si>
  <si>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</si>
  <si>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</si>
  <si>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</si>
  <si>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</si>
  <si>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</si>
  <si>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</si>
  <si>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</si>
  <si>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</si>
  <si>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</si>
  <si>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</si>
  <si>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</si>
  <si>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</si>
  <si>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</si>
  <si>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</si>
  <si>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</si>
  <si>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</si>
  <si>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Стални порез на имовину</t>
  </si>
  <si>
    <t>Регистрација возила</t>
  </si>
  <si>
    <t>Републичке таксе</t>
  </si>
  <si>
    <t>Судске таксе</t>
  </si>
  <si>
    <t xml:space="preserve">Пројектно планирање 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</si>
  <si>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</si>
  <si>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</si>
  <si>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</si>
  <si>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</si>
  <si>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</si>
  <si>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</si>
  <si>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</si>
  <si>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</si>
  <si>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</si>
  <si>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Лиценце</t>
  </si>
  <si>
    <t>2. ПОСЕБНИ ДЕО</t>
  </si>
  <si>
    <t>ФИНАНСИЈСКИ ПЛАН</t>
  </si>
  <si>
    <t>напомена: попуњавати само бела поља; у случају да недостаје конто, после додавања пажљиво проверити збир!</t>
  </si>
  <si>
    <t>Расходи и издаци - укупно</t>
  </si>
  <si>
    <t>Остале помоћи запосленим радницима</t>
  </si>
  <si>
    <t>Јубиларне награде</t>
  </si>
  <si>
    <t>Трошкови грејања –природни гас</t>
  </si>
  <si>
    <t>Допринос за коришћење градског земљишта и слично</t>
  </si>
  <si>
    <t>Допринос за коришћење вода</t>
  </si>
  <si>
    <t>Остале услуге комуникација</t>
  </si>
  <si>
    <t>Остале ПТТ услуге</t>
  </si>
  <si>
    <t>Осигурање опреме</t>
  </si>
  <si>
    <t>Осигурање остале дугорочне имовине</t>
  </si>
  <si>
    <t>Остали трошкови</t>
  </si>
  <si>
    <t>Радио-телевизијска претплата</t>
  </si>
  <si>
    <t>Трошкови превоза за службени пут у иностранство (авион, аутобус, воз и сл.)</t>
  </si>
  <si>
    <t>Трошкови смештаја на службеном путу у иностранство</t>
  </si>
  <si>
    <t>Остали трошкови за пословна путовања у иностанство</t>
  </si>
  <si>
    <t>Остале компјутерске услуге</t>
  </si>
  <si>
    <t>Остале услуге штампања</t>
  </si>
  <si>
    <t>Услуге информисања јавности</t>
  </si>
  <si>
    <t>Односи са јавношћу</t>
  </si>
  <si>
    <t>Услуге ревизије</t>
  </si>
  <si>
    <t>Остале правне услуге</t>
  </si>
  <si>
    <t>Услуге образовања</t>
  </si>
  <si>
    <t>Услуге културе</t>
  </si>
  <si>
    <t>Услуге спорта</t>
  </si>
  <si>
    <t>Услуге јавног здравства - инспекција и аналаиза</t>
  </si>
  <si>
    <t>Остале медицинске услуге</t>
  </si>
  <si>
    <t>Радови на водоводу и канализацији</t>
  </si>
  <si>
    <t>Радови на комуникацијским инсталацијама</t>
  </si>
  <si>
    <t>Остале попрвке и и одржавање опреме за саобраћај</t>
  </si>
  <si>
    <t>Опрема за домаћинство и угоститељство</t>
  </si>
  <si>
    <t>Текуће поправке и одржавање опреме за јавну безбедност</t>
  </si>
  <si>
    <t>Текуће поправке и одржавање производне, моторне, непокретне и немоторне опреме</t>
  </si>
  <si>
    <t>Стручна литература за редовне потребе запослених</t>
  </si>
  <si>
    <t>Стручна литература за образовање запослених</t>
  </si>
  <si>
    <t>Остали материјали за очување животне средине и науку</t>
  </si>
  <si>
    <t>Остали материјали за одржавање хигијене</t>
  </si>
  <si>
    <t xml:space="preserve">Храна </t>
  </si>
  <si>
    <t>Пиће</t>
  </si>
  <si>
    <t>Потрошни материјал</t>
  </si>
  <si>
    <t>Резервни делови</t>
  </si>
  <si>
    <t>Алат и инвентар</t>
  </si>
  <si>
    <t>Остали материјали за посебне намене</t>
  </si>
  <si>
    <t>Отплата камата и пратећи трошкови задуживања</t>
  </si>
  <si>
    <t>Отплата камата ЕБРД</t>
  </si>
  <si>
    <t>Отплата камата ЕИБ</t>
  </si>
  <si>
    <t>Субвенције</t>
  </si>
  <si>
    <t>Субвенције јавним нефинансијским предузећима и организацијама</t>
  </si>
  <si>
    <t>Текуће субвенције јавном градском саобраћају</t>
  </si>
  <si>
    <t>Текуће субвенције за пољопривреду</t>
  </si>
  <si>
    <t>Капиталне субвенције јавним нефинансијским предузећима и организацијама</t>
  </si>
  <si>
    <t>Капиталне субвенције јавном градском саобраћају</t>
  </si>
  <si>
    <t>Капиталне субвенције за пољопривреду</t>
  </si>
  <si>
    <t>Капиталне субвенције осталим јавним нефинансијским предузећима и организацијама</t>
  </si>
  <si>
    <t xml:space="preserve">Субвенције приватним предузећима </t>
  </si>
  <si>
    <t>Донације, дотације и трансфери</t>
  </si>
  <si>
    <t>Трансфери осталим нивоима власти</t>
  </si>
  <si>
    <t>Текући трансфери осталим нивоима власти</t>
  </si>
  <si>
    <t>Текући трансфери нивоу Републике</t>
  </si>
  <si>
    <t>Текући трансфери нивоу општина</t>
  </si>
  <si>
    <t>Капитални трансфери осталим нивоима власти</t>
  </si>
  <si>
    <t>Капитални трансфери нивоу Републике</t>
  </si>
  <si>
    <t>Капитални трансфери нивоу општина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</si>
  <si>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</si>
  <si>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</si>
  <si>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</si>
  <si>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</t>
  </si>
  <si>
    <t>Накнаде за боловање</t>
  </si>
  <si>
    <t>Накнаде ратним војним инвалидима</t>
  </si>
  <si>
    <t>Академске награде</t>
  </si>
  <si>
    <t>Ученичке стипендије</t>
  </si>
  <si>
    <t>Дотације верским заједницама</t>
  </si>
  <si>
    <t>Дотације осталим удружењима грађана</t>
  </si>
  <si>
    <t>Дотације политичким странкама</t>
  </si>
  <si>
    <t>Дотације приватним и алтернативним основним школама</t>
  </si>
  <si>
    <t>Дотације приватним и алтернативним средњим школама</t>
  </si>
  <si>
    <t>Накнаде штете за повреде или штету нанету од стране државних органа</t>
  </si>
  <si>
    <t>Остале накнаде штете</t>
  </si>
  <si>
    <t>Куповина стамбеног простора за социјалне групе</t>
  </si>
  <si>
    <t>Изградња стамбеног простора за јавне службенике</t>
  </si>
  <si>
    <t>Изградња стамбеног простора за социјалне групе</t>
  </si>
  <si>
    <t>Болнице, домови здравља и старачки домови</t>
  </si>
  <si>
    <t>Објекти за потребе образовања</t>
  </si>
  <si>
    <t>Комуникациони и електрични водови</t>
  </si>
  <si>
    <t>Капитално одржавање пословних зграда и пословног простора</t>
  </si>
  <si>
    <t>Капитално одржавање објеката за потребе образовања</t>
  </si>
  <si>
    <t>Капитално одржавање аутопутева, путева, мостова, надвожњака и тунела</t>
  </si>
  <si>
    <t>Капитално одржавање водовода</t>
  </si>
  <si>
    <t>Планирање и праћење пројеката</t>
  </si>
  <si>
    <t>Идејни пројекат</t>
  </si>
  <si>
    <t>Стручна оцена и коментари</t>
  </si>
  <si>
    <t>Пројектна документација</t>
  </si>
  <si>
    <t>Мреже</t>
  </si>
  <si>
    <t>Опрема за угоститељство</t>
  </si>
  <si>
    <t>Уграђена опрема</t>
  </si>
  <si>
    <t>Монтирана опрема</t>
  </si>
  <si>
    <t>Залихе</t>
  </si>
  <si>
    <t>Природна имовина</t>
  </si>
  <si>
    <t>Набавка грађевинског земљишта</t>
  </si>
  <si>
    <t>Шифра буџетског корисника       _______________________________</t>
  </si>
  <si>
    <t>Функција   _____________________</t>
  </si>
  <si>
    <t>Отплата главнице</t>
  </si>
  <si>
    <t>Отплата главнице ЕБРД</t>
  </si>
  <si>
    <t>Отплата главнице ЕИБ</t>
  </si>
  <si>
    <t>Табела 1</t>
  </si>
  <si>
    <t>Приходи из буџета (01)</t>
  </si>
  <si>
    <t>Сопствени приходи  (04)</t>
  </si>
  <si>
    <t>Донације (06)</t>
  </si>
  <si>
    <t>Примања од продаје нефинансијске имовине (09)</t>
  </si>
  <si>
    <t>Примања од домаћег задуживања (10)</t>
  </si>
  <si>
    <t>Примања од иностраних задуживања (11)</t>
  </si>
  <si>
    <t>Примања од отплате датих кредита и продаје финансијске имовине (12)</t>
  </si>
  <si>
    <t>О П И С</t>
  </si>
  <si>
    <t>Назив директног буџетског корисника: _______________________________________________________________</t>
  </si>
  <si>
    <t>Назив индиректног буџетског корисника: _____________________________________________________________</t>
  </si>
  <si>
    <t>Назив функције: ___________________________________________</t>
  </si>
  <si>
    <t>Назив захтева __________________________________________________________</t>
  </si>
  <si>
    <t>Шифра корисника _________________________</t>
  </si>
  <si>
    <t>Приоритет _______________________________</t>
  </si>
  <si>
    <t>Број запослених за додатно финансирање _____</t>
  </si>
  <si>
    <t>Табела 2</t>
  </si>
  <si>
    <t>Табела 3</t>
  </si>
  <si>
    <t>Назив пројекта __________________________________________________________</t>
  </si>
  <si>
    <t>Шифра корисника _________________</t>
  </si>
  <si>
    <t>Шифра корисника ______________</t>
  </si>
  <si>
    <t>Приоритет ____________________</t>
  </si>
  <si>
    <t>Табела 4</t>
  </si>
  <si>
    <t xml:space="preserve">Редни број </t>
  </si>
  <si>
    <t>ВРСТА ПРИХОДА И ПРИМАЊА</t>
  </si>
  <si>
    <t>1.</t>
  </si>
  <si>
    <t>-</t>
  </si>
  <si>
    <t>2.</t>
  </si>
  <si>
    <t>3.</t>
  </si>
  <si>
    <t xml:space="preserve">У К У П Н О </t>
  </si>
  <si>
    <t>Потпис овлашћеног лица</t>
  </si>
  <si>
    <t>У случају додавања нових редова за субаналитички конто из оквира синтетике и групе која није наведена, инсертовати  редове за конта на нивоу синтетике и групе  и дорадити формуле.</t>
  </si>
  <si>
    <t>ПРОЦЕНА ПРИХОДА БУЏЕТСКОГ КОРИСНИКА ЗА 2010. ГОДИНУ И ПЛАН ПРИХОДА ЗА 2011. ГОДИНУ</t>
  </si>
  <si>
    <t>ПРОЦЕНА ОСТВАРЕЊА ПРИХОДА ЗА 2010. ГОДИНУ</t>
  </si>
  <si>
    <t xml:space="preserve">ПЛАН ПРИХОДА ЗА 2011. ГОДИНУ </t>
  </si>
  <si>
    <t>Захтев за текуће издатке у 2011. години</t>
  </si>
  <si>
    <t>Захтев за додатна средства у 2011. години</t>
  </si>
  <si>
    <t>Захтев за oсновна средства у 2011. години</t>
  </si>
  <si>
    <t>(стање у јуну 2010. године)</t>
  </si>
  <si>
    <t>Стање у јуну 2010. године</t>
  </si>
  <si>
    <t>Захтев за 2011. годину</t>
  </si>
  <si>
    <t>Шифра корисника  92310</t>
  </si>
  <si>
    <t>SOPSTVENI PRIHODI</t>
  </si>
  <si>
    <t>PRIHOD OD PRODAJE ULAZNICA</t>
  </si>
  <si>
    <t>GOSTOVANJE</t>
  </si>
  <si>
    <t>OSTALI PRIHODI PO UGOVORU</t>
  </si>
  <si>
    <t>SPONZORSTVO</t>
  </si>
  <si>
    <t>BUDŽET GRADA BEOGRAD</t>
  </si>
  <si>
    <t>Назив директног буџетског корисника :   ГРАД БЕОГРАД</t>
  </si>
  <si>
    <t>Назив индиректног буџетског корисника:   ПОЗОРИШТЕ НА ТЕРАЗИЈАМА</t>
  </si>
  <si>
    <t>Назив директног буџетског корисника</t>
  </si>
  <si>
    <t>Назив директног корисника  ГРАД БЕОГРАД</t>
  </si>
  <si>
    <t xml:space="preserve">Назив буџетског корисника: ПОЗОРИШТЕ НА ТЕРАЗИЈАМА </t>
  </si>
  <si>
    <t>Шифра буџетског корисника: 92310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</si>
</sst>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;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0" fillId="4" borderId="10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3" fontId="10" fillId="22" borderId="11" xfId="42" applyNumberFormat="1" applyFont="1" applyFill="1" applyBorder="1" applyAlignment="1">
      <alignment horizontal="right" vertical="center" wrapText="1"/>
    </xf>
    <xf numFmtId="3" fontId="11" fillId="0" borderId="11" xfId="42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10" fillId="4" borderId="11" xfId="0" applyNumberFormat="1" applyFont="1" applyFill="1" applyBorder="1" applyAlignment="1">
      <alignment horizontal="right" vertical="center" wrapText="1"/>
    </xf>
    <xf numFmtId="3" fontId="10" fillId="4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10" fillId="7" borderId="11" xfId="0" applyNumberFormat="1" applyFont="1" applyFill="1" applyBorder="1" applyAlignment="1">
      <alignment horizontal="right" vertical="center" wrapText="1"/>
    </xf>
    <xf numFmtId="3" fontId="10" fillId="7" borderId="13" xfId="0" applyNumberFormat="1" applyFont="1" applyFill="1" applyBorder="1" applyAlignment="1">
      <alignment horizontal="right" vertical="center" wrapText="1"/>
    </xf>
    <xf numFmtId="3" fontId="10" fillId="22" borderId="11" xfId="0" applyNumberFormat="1" applyFont="1" applyFill="1" applyBorder="1" applyAlignment="1">
      <alignment horizontal="right" vertical="center" wrapText="1"/>
    </xf>
    <xf numFmtId="3" fontId="10" fillId="22" borderId="13" xfId="0" applyNumberFormat="1" applyFont="1" applyFill="1" applyBorder="1" applyAlignment="1">
      <alignment horizontal="right" vertical="center" wrapText="1"/>
    </xf>
    <xf numFmtId="3" fontId="11" fillId="22" borderId="13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1" fillId="22" borderId="11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3" fontId="8" fillId="4" borderId="11" xfId="0" applyNumberFormat="1" applyFont="1" applyFill="1" applyBorder="1" applyAlignment="1">
      <alignment horizontal="right" vertical="center" wrapText="1"/>
    </xf>
    <xf numFmtId="0" fontId="8" fillId="22" borderId="11" xfId="0" applyFont="1" applyFill="1" applyBorder="1" applyAlignment="1">
      <alignment horizontal="center"/>
    </xf>
    <xf numFmtId="3" fontId="8" fillId="22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8" fillId="7" borderId="11" xfId="0" applyNumberFormat="1" applyFont="1" applyFill="1" applyBorder="1" applyAlignment="1">
      <alignment horizontal="right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1" fillId="22" borderId="11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10" fillId="4" borderId="14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 wrapText="1"/>
    </xf>
    <xf numFmtId="3" fontId="10" fillId="24" borderId="11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3" fontId="10" fillId="24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8" fillId="7" borderId="13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3" fontId="6" fillId="0" borderId="19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4" borderId="10" xfId="0" applyFont="1" applyFill="1" applyBorder="1" applyAlignment="1">
      <alignment vertical="center" wrapText="1"/>
    </xf>
    <xf numFmtId="3" fontId="8" fillId="4" borderId="13" xfId="0" applyNumberFormat="1" applyFont="1" applyFill="1" applyBorder="1" applyAlignment="1">
      <alignment horizontal="right" vertical="center" wrapText="1"/>
    </xf>
    <xf numFmtId="3" fontId="8" fillId="22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8" fillId="4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/>
    </xf>
    <xf numFmtId="0" fontId="8" fillId="7" borderId="14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22" borderId="1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22" borderId="11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shrinkToFit="1"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3" fontId="11" fillId="25" borderId="13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4" fillId="22" borderId="23" xfId="0" applyFont="1" applyFill="1" applyBorder="1" applyAlignment="1">
      <alignment horizontal="center"/>
    </xf>
    <xf numFmtId="0" fontId="14" fillId="22" borderId="24" xfId="0" applyFont="1" applyFill="1" applyBorder="1" applyAlignment="1">
      <alignment horizontal="center"/>
    </xf>
    <xf numFmtId="0" fontId="14" fillId="22" borderId="25" xfId="0" applyFont="1" applyFill="1" applyBorder="1" applyAlignment="1">
      <alignment horizontal="center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22" borderId="24" xfId="0" applyFont="1" applyFill="1" applyBorder="1" applyAlignment="1">
      <alignment/>
    </xf>
    <xf numFmtId="0" fontId="14" fillId="22" borderId="24" xfId="0" applyFont="1" applyFill="1" applyBorder="1" applyAlignment="1">
      <alignment/>
    </xf>
    <xf numFmtId="0" fontId="14" fillId="22" borderId="25" xfId="0" applyFont="1" applyFill="1" applyBorder="1" applyAlignment="1">
      <alignment/>
    </xf>
    <xf numFmtId="0" fontId="6" fillId="0" borderId="22" xfId="0" applyFont="1" applyBorder="1" applyAlignment="1">
      <alignment/>
    </xf>
    <xf numFmtId="0" fontId="8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6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32" xfId="0" applyNumberFormat="1" applyFont="1" applyFill="1" applyBorder="1" applyAlignment="1">
      <alignment horizontal="center" wrapText="1"/>
    </xf>
    <xf numFmtId="3" fontId="6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horizontal="left" shrinkToFit="1"/>
      <protection/>
    </xf>
    <xf numFmtId="3" fontId="5" fillId="0" borderId="0" xfId="0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49" fontId="7" fillId="0" borderId="0" xfId="0" applyNumberFormat="1" applyFont="1" applyFill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3" fontId="3" fillId="0" borderId="0" xfId="0" applyNumberFormat="1" applyFont="1" applyFill="1" applyBorder="1" applyAlignment="1" applyProtection="1">
      <alignment horizontal="left" shrinkToFit="1"/>
      <protection/>
    </xf>
    <xf numFmtId="3" fontId="3" fillId="0" borderId="0" xfId="0" applyNumberFormat="1" applyFont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zoomScalePageLayoutView="0" workbookViewId="0" topLeftCell="A4">
      <selection activeCell="B2" sqref="B2:C2"/>
    </sheetView>
  </sheetViews>
  <sheetFormatPr defaultColWidth="9.140625" defaultRowHeight="12.75"/>
  <cols>
    <col min="1" max="1" width="4.00390625" style="1" customWidth="1"/>
    <col min="2" max="2" width="8.00390625" style="1" customWidth="1"/>
    <col min="3" max="3" width="48.140625" style="1" customWidth="1"/>
    <col min="4" max="4" width="26.28125" style="205" customWidth="1"/>
    <col min="5" max="5" width="24.28125" style="205" customWidth="1"/>
    <col min="6" max="16384" width="9.140625" style="1" customWidth="1"/>
  </cols>
  <sheetData>
    <row r="1" spans="2:3" ht="12.75">
      <c r="B1" s="196"/>
      <c r="C1" s="196"/>
    </row>
    <row r="2" spans="2:3" ht="12.75">
      <c r="B2" s="219" t="s">
        <v>370</v>
      </c>
      <c r="C2" s="219"/>
    </row>
    <row r="3" spans="2:5" ht="39" customHeight="1">
      <c r="B3" s="220" t="s">
        <v>351</v>
      </c>
      <c r="C3" s="220"/>
      <c r="D3" s="220"/>
      <c r="E3" s="220"/>
    </row>
    <row r="4" ht="15.75" customHeight="1" thickBot="1"/>
    <row r="5" spans="2:5" ht="42" customHeight="1" thickBot="1">
      <c r="B5" s="197" t="s">
        <v>342</v>
      </c>
      <c r="C5" s="198" t="s">
        <v>343</v>
      </c>
      <c r="D5" s="206" t="s">
        <v>352</v>
      </c>
      <c r="E5" s="206" t="s">
        <v>353</v>
      </c>
    </row>
    <row r="6" spans="2:5" ht="12.75">
      <c r="B6" s="199"/>
      <c r="C6" s="199"/>
      <c r="D6" s="207"/>
      <c r="E6" s="207"/>
    </row>
    <row r="7" spans="2:5" ht="12.75">
      <c r="B7" s="200" t="s">
        <v>344</v>
      </c>
      <c r="C7" s="64" t="s">
        <v>361</v>
      </c>
      <c r="D7" s="208">
        <v>41000</v>
      </c>
      <c r="E7" s="208">
        <v>47000</v>
      </c>
    </row>
    <row r="8" spans="2:5" ht="12.75">
      <c r="B8" s="200" t="s">
        <v>345</v>
      </c>
      <c r="C8" s="64" t="s">
        <v>362</v>
      </c>
      <c r="D8" s="208">
        <v>29500</v>
      </c>
      <c r="E8" s="208">
        <v>30000</v>
      </c>
    </row>
    <row r="9" spans="2:5" ht="12.75">
      <c r="B9" s="200" t="s">
        <v>345</v>
      </c>
      <c r="C9" s="64" t="s">
        <v>363</v>
      </c>
      <c r="D9" s="208">
        <v>7800</v>
      </c>
      <c r="E9" s="208">
        <v>4000</v>
      </c>
    </row>
    <row r="10" spans="2:5" ht="12.75">
      <c r="B10" s="200" t="s">
        <v>345</v>
      </c>
      <c r="C10" s="64" t="s">
        <v>364</v>
      </c>
      <c r="D10" s="208">
        <v>3700</v>
      </c>
      <c r="E10" s="208">
        <v>10000</v>
      </c>
    </row>
    <row r="11" spans="2:5" ht="12.75">
      <c r="B11" s="200" t="s">
        <v>345</v>
      </c>
      <c r="C11" s="64" t="s">
        <v>365</v>
      </c>
      <c r="D11" s="208"/>
      <c r="E11" s="208">
        <v>3000</v>
      </c>
    </row>
    <row r="12" spans="2:5" ht="12.75">
      <c r="B12" s="200" t="s">
        <v>346</v>
      </c>
      <c r="C12" s="64" t="s">
        <v>366</v>
      </c>
      <c r="D12" s="208">
        <v>185000</v>
      </c>
      <c r="E12" s="208">
        <v>201216</v>
      </c>
    </row>
    <row r="13" spans="2:5" ht="12.75">
      <c r="B13" s="200" t="s">
        <v>345</v>
      </c>
      <c r="C13" s="64"/>
      <c r="D13" s="208"/>
      <c r="E13" s="208"/>
    </row>
    <row r="14" spans="2:5" ht="12.75">
      <c r="B14" s="200" t="s">
        <v>345</v>
      </c>
      <c r="C14" s="64"/>
      <c r="D14" s="208"/>
      <c r="E14" s="208"/>
    </row>
    <row r="15" spans="2:5" ht="12.75">
      <c r="B15" s="200" t="s">
        <v>345</v>
      </c>
      <c r="C15" s="64"/>
      <c r="D15" s="208"/>
      <c r="E15" s="208"/>
    </row>
    <row r="16" spans="2:5" ht="12.75">
      <c r="B16" s="200" t="s">
        <v>347</v>
      </c>
      <c r="C16" s="64"/>
      <c r="D16" s="208"/>
      <c r="E16" s="208"/>
    </row>
    <row r="17" spans="2:5" ht="12.75">
      <c r="B17" s="200" t="s">
        <v>345</v>
      </c>
      <c r="C17" s="64"/>
      <c r="D17" s="208"/>
      <c r="E17" s="208"/>
    </row>
    <row r="18" spans="2:5" ht="12.75">
      <c r="B18" s="200" t="s">
        <v>345</v>
      </c>
      <c r="C18" s="64"/>
      <c r="D18" s="208"/>
      <c r="E18" s="208"/>
    </row>
    <row r="19" spans="2:5" ht="12.75">
      <c r="B19" s="200" t="s">
        <v>345</v>
      </c>
      <c r="C19" s="64"/>
      <c r="D19" s="208"/>
      <c r="E19" s="208"/>
    </row>
    <row r="20" spans="2:5" ht="12.75">
      <c r="B20" s="200" t="s">
        <v>345</v>
      </c>
      <c r="C20" s="64"/>
      <c r="D20" s="208"/>
      <c r="E20" s="208"/>
    </row>
    <row r="21" spans="2:5" ht="12.75">
      <c r="B21" s="64"/>
      <c r="C21" s="64"/>
      <c r="D21" s="208"/>
      <c r="E21" s="208"/>
    </row>
    <row r="22" spans="2:5" ht="12.75">
      <c r="B22" s="64"/>
      <c r="C22" s="64"/>
      <c r="D22" s="208"/>
      <c r="E22" s="208"/>
    </row>
    <row r="23" spans="2:5" ht="12.75">
      <c r="B23" s="64"/>
      <c r="C23" s="64"/>
      <c r="D23" s="208"/>
      <c r="E23" s="208"/>
    </row>
    <row r="24" spans="2:5" ht="12.75">
      <c r="B24" s="201"/>
      <c r="C24" s="202" t="s">
        <v>348</v>
      </c>
      <c r="D24" s="209">
        <v>226000</v>
      </c>
      <c r="E24" s="209">
        <v>248216</v>
      </c>
    </row>
    <row r="25" spans="2:5" ht="12.75">
      <c r="B25" s="203"/>
      <c r="C25" s="203"/>
      <c r="D25" s="210"/>
      <c r="E25" s="210"/>
    </row>
    <row r="26" spans="2:5" ht="12.75">
      <c r="B26" s="204"/>
      <c r="C26" s="204"/>
      <c r="D26" s="211"/>
      <c r="E26" s="211"/>
    </row>
    <row r="27" spans="2:5" ht="12.75">
      <c r="B27" s="204"/>
      <c r="C27" s="204"/>
      <c r="D27" s="211"/>
      <c r="E27" s="211"/>
    </row>
    <row r="28" spans="2:5" ht="12.75">
      <c r="B28" s="204"/>
      <c r="C28" s="204"/>
      <c r="D28" s="211"/>
      <c r="E28" s="211"/>
    </row>
    <row r="29" spans="2:5" ht="12.75">
      <c r="B29" s="204"/>
      <c r="C29" s="204"/>
      <c r="D29" s="211"/>
      <c r="E29" s="212"/>
    </row>
    <row r="30" spans="2:5" ht="12.75">
      <c r="B30" s="204"/>
      <c r="C30" s="204"/>
      <c r="D30" s="211"/>
      <c r="E30" s="211" t="s">
        <v>349</v>
      </c>
    </row>
    <row r="31" spans="2:5" ht="12.75">
      <c r="B31" s="204"/>
      <c r="C31" s="204"/>
      <c r="D31" s="211"/>
      <c r="E31" s="211"/>
    </row>
    <row r="32" spans="2:5" ht="12.75">
      <c r="B32" s="204"/>
      <c r="C32" s="204"/>
      <c r="D32" s="211"/>
      <c r="E32" s="211"/>
    </row>
    <row r="33" spans="2:5" ht="12.75">
      <c r="B33" s="204"/>
      <c r="C33" s="204"/>
      <c r="D33" s="211"/>
      <c r="E33" s="211"/>
    </row>
    <row r="34" spans="2:5" ht="12.75">
      <c r="B34" s="204"/>
      <c r="C34" s="204"/>
      <c r="D34" s="211"/>
      <c r="E34" s="211"/>
    </row>
    <row r="35" spans="2:5" ht="12.75">
      <c r="B35" s="204"/>
      <c r="C35" s="204"/>
      <c r="D35" s="211"/>
      <c r="E35" s="211"/>
    </row>
    <row r="36" spans="2:5" ht="12.75">
      <c r="B36" s="204"/>
      <c r="C36" s="204"/>
      <c r="D36" s="211"/>
      <c r="E36" s="211"/>
    </row>
    <row r="37" spans="2:5" ht="12.75">
      <c r="B37" s="204"/>
      <c r="C37" s="204"/>
      <c r="D37" s="211"/>
      <c r="E37" s="211"/>
    </row>
    <row r="38" spans="2:5" ht="12.75">
      <c r="B38" s="204"/>
      <c r="C38" s="204"/>
      <c r="D38" s="211"/>
      <c r="E38" s="211"/>
    </row>
    <row r="39" spans="2:5" ht="12.75">
      <c r="B39" s="204"/>
      <c r="C39" s="204"/>
      <c r="D39" s="211"/>
      <c r="E39" s="211"/>
    </row>
  </sheetData>
  <sheetProtection/>
  <mergeCells count="2">
    <mergeCell ref="B2:C2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8"/>
  <sheetViews>
    <sheetView zoomScaleSheetLayoutView="100" zoomScalePageLayoutView="0" workbookViewId="0" topLeftCell="B1">
      <selection activeCell="J4" sqref="J4"/>
    </sheetView>
  </sheetViews>
  <sheetFormatPr defaultColWidth="9.140625" defaultRowHeight="12.75"/>
  <cols>
    <col min="1" max="1" width="9.8515625" style="1" hidden="1" customWidth="1"/>
    <col min="2" max="2" width="0.13671875" style="1" customWidth="1"/>
    <col min="3" max="4" width="9.140625" style="31" customWidth="1"/>
    <col min="5" max="5" width="42.00390625" style="1" customWidth="1"/>
    <col min="6" max="6" width="14.421875" style="43" customWidth="1"/>
    <col min="7" max="7" width="10.57421875" style="43" customWidth="1"/>
    <col min="8" max="8" width="14.00390625" style="43" customWidth="1"/>
    <col min="9" max="16384" width="9.140625" style="1" customWidth="1"/>
  </cols>
  <sheetData>
    <row r="1" spans="3:8" ht="18">
      <c r="C1" s="223" t="s">
        <v>214</v>
      </c>
      <c r="D1" s="223"/>
      <c r="E1" s="223"/>
      <c r="F1" s="223"/>
      <c r="G1" s="223"/>
      <c r="H1" s="223"/>
    </row>
    <row r="2" spans="3:8" ht="12.75" customHeight="1">
      <c r="C2" s="221"/>
      <c r="D2" s="221"/>
      <c r="E2" s="221"/>
      <c r="F2" s="221"/>
      <c r="G2" s="221"/>
      <c r="H2" s="221"/>
    </row>
    <row r="3" spans="1:8" ht="12.75" customHeight="1">
      <c r="A3" s="2"/>
      <c r="B3" s="2"/>
      <c r="C3" s="222" t="s">
        <v>371</v>
      </c>
      <c r="D3" s="222"/>
      <c r="E3" s="222"/>
      <c r="F3" s="222"/>
      <c r="G3" s="222"/>
      <c r="H3" s="222"/>
    </row>
    <row r="4" spans="1:8" ht="12.75" customHeight="1">
      <c r="A4" s="2"/>
      <c r="B4" s="2"/>
      <c r="C4" s="222" t="s">
        <v>314</v>
      </c>
      <c r="D4" s="222"/>
      <c r="E4" s="222"/>
      <c r="F4" s="222"/>
      <c r="G4" s="222"/>
      <c r="H4" s="222"/>
    </row>
    <row r="5" spans="1:8" ht="12.75" customHeight="1">
      <c r="A5" s="2"/>
      <c r="B5" s="2"/>
      <c r="C5" s="222" t="s">
        <v>372</v>
      </c>
      <c r="D5" s="222"/>
      <c r="E5" s="222"/>
      <c r="F5" s="222"/>
      <c r="G5" s="222"/>
      <c r="H5" s="222"/>
    </row>
    <row r="6" spans="1:8" ht="12.75">
      <c r="A6" s="225" t="s">
        <v>315</v>
      </c>
      <c r="B6" s="224"/>
      <c r="C6" s="224"/>
      <c r="D6" s="224"/>
      <c r="E6" s="224"/>
      <c r="F6" s="224"/>
      <c r="G6" s="224"/>
      <c r="H6" s="224"/>
    </row>
    <row r="7" spans="1:8" ht="36" customHeight="1" thickBot="1">
      <c r="A7" s="223" t="s">
        <v>98</v>
      </c>
      <c r="B7" s="223"/>
      <c r="C7" s="223"/>
      <c r="D7" s="223"/>
      <c r="E7" s="223"/>
      <c r="F7" s="223"/>
      <c r="G7" s="223"/>
      <c r="H7" s="223"/>
    </row>
    <row r="8" spans="1:8" ht="50.25" customHeight="1">
      <c r="A8" s="87" t="s">
        <v>64</v>
      </c>
      <c r="B8" s="88" t="s">
        <v>82</v>
      </c>
      <c r="C8" s="88" t="s">
        <v>61</v>
      </c>
      <c r="D8" s="88"/>
      <c r="E8" s="88" t="s">
        <v>62</v>
      </c>
      <c r="F8" s="89" t="s">
        <v>83</v>
      </c>
      <c r="G8" s="89" t="s">
        <v>84</v>
      </c>
      <c r="H8" s="90" t="s">
        <v>85</v>
      </c>
    </row>
    <row r="9" spans="1:8" ht="16.5" customHeight="1">
      <c r="A9" s="91">
        <v>1</v>
      </c>
      <c r="B9" s="83">
        <v>2</v>
      </c>
      <c r="C9" s="83">
        <v>1</v>
      </c>
      <c r="D9" s="83">
        <v>2</v>
      </c>
      <c r="E9" s="83">
        <v>3</v>
      </c>
      <c r="F9" s="82">
        <v>4</v>
      </c>
      <c r="G9" s="82">
        <v>5</v>
      </c>
      <c r="H9" s="92">
        <v>6</v>
      </c>
    </row>
    <row r="10" spans="1:8" s="4" customFormat="1" ht="16.5" customHeight="1">
      <c r="A10" s="5"/>
      <c r="B10" s="8"/>
      <c r="C10" s="84"/>
      <c r="D10" s="84"/>
      <c r="E10" s="85" t="s">
        <v>216</v>
      </c>
      <c r="F10" s="86">
        <f>SUM(F11+F19+F37+F42+F26+F35+F29+F32+F46+F48+F50)</f>
        <v>201216</v>
      </c>
      <c r="G10" s="86">
        <f>SUM(G11+G19+G37+G42+G26+G35+G29+G32+G46+G48+G50)</f>
        <v>47000</v>
      </c>
      <c r="H10" s="94">
        <f>SUM(F10:G10)</f>
        <v>248216</v>
      </c>
    </row>
    <row r="11" spans="1:8" s="4" customFormat="1" ht="16.5" customHeight="1">
      <c r="A11" s="5"/>
      <c r="B11" s="6"/>
      <c r="C11" s="18">
        <v>410000</v>
      </c>
      <c r="D11" s="18"/>
      <c r="E11" s="19" t="s">
        <v>86</v>
      </c>
      <c r="F11" s="44">
        <f>SUM(F12:F18)</f>
        <v>132496</v>
      </c>
      <c r="G11" s="44">
        <f>SUM(G12:G18)</f>
        <v>3794</v>
      </c>
      <c r="H11" s="45">
        <f>SUM(F11:G11)</f>
        <v>136290</v>
      </c>
    </row>
    <row r="12" spans="1:8" s="4" customFormat="1" ht="16.5" customHeight="1">
      <c r="A12" s="9"/>
      <c r="B12" s="10"/>
      <c r="C12" s="11">
        <v>411000</v>
      </c>
      <c r="D12" s="11"/>
      <c r="E12" s="12" t="s">
        <v>87</v>
      </c>
      <c r="F12" s="30">
        <v>105986</v>
      </c>
      <c r="G12" s="30">
        <v>2148</v>
      </c>
      <c r="H12" s="40">
        <f aca="true" t="shared" si="0" ref="H12:H18">SUM(F12:G12)</f>
        <v>108134</v>
      </c>
    </row>
    <row r="13" spans="1:8" s="4" customFormat="1" ht="16.5" customHeight="1">
      <c r="A13" s="9"/>
      <c r="B13" s="10"/>
      <c r="C13" s="11">
        <v>412000</v>
      </c>
      <c r="D13" s="11"/>
      <c r="E13" s="12" t="s">
        <v>0</v>
      </c>
      <c r="F13" s="30">
        <v>18960</v>
      </c>
      <c r="G13" s="30">
        <v>396</v>
      </c>
      <c r="H13" s="40">
        <f t="shared" si="0"/>
        <v>19356</v>
      </c>
    </row>
    <row r="14" spans="1:8" s="4" customFormat="1" ht="16.5" customHeight="1">
      <c r="A14" s="9"/>
      <c r="B14" s="10"/>
      <c r="C14" s="11">
        <v>413000</v>
      </c>
      <c r="D14" s="11"/>
      <c r="E14" s="12" t="s">
        <v>88</v>
      </c>
      <c r="F14" s="30">
        <v>6000</v>
      </c>
      <c r="G14" s="30"/>
      <c r="H14" s="40">
        <f t="shared" si="0"/>
        <v>6000</v>
      </c>
    </row>
    <row r="15" spans="1:8" s="4" customFormat="1" ht="16.5" customHeight="1">
      <c r="A15" s="9"/>
      <c r="B15" s="10"/>
      <c r="C15" s="11">
        <v>414000</v>
      </c>
      <c r="D15" s="11"/>
      <c r="E15" s="12" t="s">
        <v>5</v>
      </c>
      <c r="F15" s="30">
        <v>1500</v>
      </c>
      <c r="G15" s="30">
        <v>1010</v>
      </c>
      <c r="H15" s="40">
        <f t="shared" si="0"/>
        <v>2510</v>
      </c>
    </row>
    <row r="16" spans="1:8" s="4" customFormat="1" ht="16.5" customHeight="1">
      <c r="A16" s="9"/>
      <c r="B16" s="10"/>
      <c r="C16" s="11">
        <v>415000</v>
      </c>
      <c r="D16" s="11"/>
      <c r="E16" s="12" t="s">
        <v>89</v>
      </c>
      <c r="F16" s="30"/>
      <c r="G16" s="30">
        <v>240</v>
      </c>
      <c r="H16" s="40">
        <f t="shared" si="0"/>
        <v>240</v>
      </c>
    </row>
    <row r="17" spans="1:8" s="4" customFormat="1" ht="24" customHeight="1">
      <c r="A17" s="9"/>
      <c r="B17" s="10"/>
      <c r="C17" s="11">
        <v>416000</v>
      </c>
      <c r="D17" s="11"/>
      <c r="E17" s="12" t="s">
        <v>90</v>
      </c>
      <c r="F17" s="30">
        <v>50</v>
      </c>
      <c r="G17" s="30"/>
      <c r="H17" s="40">
        <f t="shared" si="0"/>
        <v>50</v>
      </c>
    </row>
    <row r="18" spans="1:8" s="4" customFormat="1" ht="13.5">
      <c r="A18" s="9"/>
      <c r="B18" s="10"/>
      <c r="C18" s="11">
        <v>417000</v>
      </c>
      <c r="D18" s="11"/>
      <c r="E18" s="12" t="s">
        <v>8</v>
      </c>
      <c r="F18" s="30"/>
      <c r="G18" s="30"/>
      <c r="H18" s="40">
        <f t="shared" si="0"/>
        <v>0</v>
      </c>
    </row>
    <row r="19" spans="1:8" s="4" customFormat="1" ht="16.5" customHeight="1">
      <c r="A19" s="5"/>
      <c r="B19" s="6"/>
      <c r="C19" s="18">
        <v>420000</v>
      </c>
      <c r="D19" s="18"/>
      <c r="E19" s="19" t="s">
        <v>91</v>
      </c>
      <c r="F19" s="44">
        <f>SUM(F20:F25)</f>
        <v>68520</v>
      </c>
      <c r="G19" s="44">
        <f>SUM(G20:G25)</f>
        <v>43206</v>
      </c>
      <c r="H19" s="45">
        <f>SUM(F19:G19)</f>
        <v>111726</v>
      </c>
    </row>
    <row r="20" spans="1:8" s="4" customFormat="1" ht="16.5" customHeight="1">
      <c r="A20" s="9"/>
      <c r="B20" s="10"/>
      <c r="C20" s="11">
        <v>421000</v>
      </c>
      <c r="D20" s="11"/>
      <c r="E20" s="12" t="s">
        <v>9</v>
      </c>
      <c r="F20" s="30">
        <v>18990</v>
      </c>
      <c r="G20" s="30">
        <v>4012</v>
      </c>
      <c r="H20" s="40">
        <f aca="true" t="shared" si="1" ref="H20:H25">SUM(F20:G20)</f>
        <v>23002</v>
      </c>
    </row>
    <row r="21" spans="1:8" s="4" customFormat="1" ht="16.5" customHeight="1">
      <c r="A21" s="9"/>
      <c r="B21" s="10"/>
      <c r="C21" s="11">
        <v>422000</v>
      </c>
      <c r="D21" s="11"/>
      <c r="E21" s="12" t="s">
        <v>16</v>
      </c>
      <c r="F21" s="30"/>
      <c r="G21" s="30">
        <v>3950</v>
      </c>
      <c r="H21" s="40">
        <f t="shared" si="1"/>
        <v>3950</v>
      </c>
    </row>
    <row r="22" spans="1:8" s="4" customFormat="1" ht="16.5" customHeight="1">
      <c r="A22" s="9"/>
      <c r="B22" s="10"/>
      <c r="C22" s="11">
        <v>423000</v>
      </c>
      <c r="D22" s="11"/>
      <c r="E22" s="12" t="s">
        <v>19</v>
      </c>
      <c r="F22" s="30">
        <v>41080</v>
      </c>
      <c r="G22" s="30">
        <v>30744</v>
      </c>
      <c r="H22" s="40">
        <f t="shared" si="1"/>
        <v>71824</v>
      </c>
    </row>
    <row r="23" spans="1:8" s="4" customFormat="1" ht="16.5" customHeight="1">
      <c r="A23" s="13"/>
      <c r="B23" s="10"/>
      <c r="C23" s="11">
        <v>424000</v>
      </c>
      <c r="D23" s="11"/>
      <c r="E23" s="12" t="s">
        <v>27</v>
      </c>
      <c r="F23" s="30"/>
      <c r="G23" s="30">
        <v>500</v>
      </c>
      <c r="H23" s="40">
        <f t="shared" si="1"/>
        <v>500</v>
      </c>
    </row>
    <row r="24" spans="1:8" s="4" customFormat="1" ht="16.5" customHeight="1">
      <c r="A24" s="13"/>
      <c r="B24" s="10"/>
      <c r="C24" s="11">
        <v>425000</v>
      </c>
      <c r="D24" s="11"/>
      <c r="E24" s="12" t="s">
        <v>92</v>
      </c>
      <c r="F24" s="30">
        <v>3450</v>
      </c>
      <c r="G24" s="30"/>
      <c r="H24" s="40">
        <f t="shared" si="1"/>
        <v>3450</v>
      </c>
    </row>
    <row r="25" spans="1:8" s="4" customFormat="1" ht="16.5" customHeight="1">
      <c r="A25" s="9"/>
      <c r="B25" s="10"/>
      <c r="C25" s="11">
        <v>426000</v>
      </c>
      <c r="D25" s="11"/>
      <c r="E25" s="12" t="s">
        <v>35</v>
      </c>
      <c r="F25" s="30">
        <v>5000</v>
      </c>
      <c r="G25" s="30">
        <v>4000</v>
      </c>
      <c r="H25" s="40">
        <f t="shared" si="1"/>
        <v>9000</v>
      </c>
    </row>
    <row r="26" spans="1:8" s="4" customFormat="1" ht="13.5">
      <c r="A26" s="9"/>
      <c r="B26" s="10"/>
      <c r="C26" s="18">
        <v>440000</v>
      </c>
      <c r="D26" s="18"/>
      <c r="E26" s="19" t="s">
        <v>258</v>
      </c>
      <c r="F26" s="44">
        <v>0</v>
      </c>
      <c r="G26" s="44">
        <v>0</v>
      </c>
      <c r="H26" s="45">
        <f aca="true" t="shared" si="2" ref="H26:H49">SUM(F26:G26)</f>
        <v>0</v>
      </c>
    </row>
    <row r="27" spans="1:8" s="4" customFormat="1" ht="13.5">
      <c r="A27" s="9"/>
      <c r="B27" s="10"/>
      <c r="C27" s="25">
        <v>442000</v>
      </c>
      <c r="D27" s="25"/>
      <c r="E27" s="24" t="s">
        <v>43</v>
      </c>
      <c r="F27" s="53"/>
      <c r="G27" s="53"/>
      <c r="H27" s="40">
        <f t="shared" si="2"/>
        <v>0</v>
      </c>
    </row>
    <row r="28" spans="1:8" s="4" customFormat="1" ht="13.5">
      <c r="A28" s="9"/>
      <c r="B28" s="10"/>
      <c r="C28" s="25">
        <v>444000</v>
      </c>
      <c r="D28" s="25"/>
      <c r="E28" s="24" t="s">
        <v>45</v>
      </c>
      <c r="F28" s="53"/>
      <c r="G28" s="53"/>
      <c r="H28" s="40">
        <f t="shared" si="2"/>
        <v>0</v>
      </c>
    </row>
    <row r="29" spans="1:8" s="4" customFormat="1" ht="13.5">
      <c r="A29" s="9"/>
      <c r="B29" s="10"/>
      <c r="C29" s="18">
        <v>450000</v>
      </c>
      <c r="D29" s="18"/>
      <c r="E29" s="19" t="s">
        <v>261</v>
      </c>
      <c r="F29" s="44">
        <v>0</v>
      </c>
      <c r="G29" s="44">
        <v>0</v>
      </c>
      <c r="H29" s="45">
        <f t="shared" si="2"/>
        <v>0</v>
      </c>
    </row>
    <row r="30" spans="1:8" s="4" customFormat="1" ht="25.5">
      <c r="A30" s="9"/>
      <c r="B30" s="10"/>
      <c r="C30" s="25">
        <v>451000</v>
      </c>
      <c r="D30" s="75"/>
      <c r="E30" s="24" t="s">
        <v>262</v>
      </c>
      <c r="F30" s="96"/>
      <c r="G30" s="96"/>
      <c r="H30" s="40">
        <f t="shared" si="2"/>
        <v>0</v>
      </c>
    </row>
    <row r="31" spans="1:8" s="4" customFormat="1" ht="13.5">
      <c r="A31" s="9"/>
      <c r="B31" s="10"/>
      <c r="C31" s="25">
        <v>454000</v>
      </c>
      <c r="D31" s="75"/>
      <c r="E31" s="24" t="s">
        <v>269</v>
      </c>
      <c r="F31" s="96"/>
      <c r="G31" s="96"/>
      <c r="H31" s="40">
        <f t="shared" si="2"/>
        <v>0</v>
      </c>
    </row>
    <row r="32" spans="1:8" s="4" customFormat="1" ht="13.5">
      <c r="A32" s="9"/>
      <c r="B32" s="10"/>
      <c r="C32" s="18">
        <v>460000</v>
      </c>
      <c r="D32" s="58"/>
      <c r="E32" s="19" t="s">
        <v>270</v>
      </c>
      <c r="F32" s="60">
        <v>0</v>
      </c>
      <c r="G32" s="60">
        <v>0</v>
      </c>
      <c r="H32" s="45">
        <f t="shared" si="2"/>
        <v>0</v>
      </c>
    </row>
    <row r="33" spans="1:8" s="4" customFormat="1" ht="13.5">
      <c r="A33" s="9"/>
      <c r="B33" s="10"/>
      <c r="C33" s="25">
        <v>463000</v>
      </c>
      <c r="D33" s="75"/>
      <c r="E33" s="24" t="s">
        <v>271</v>
      </c>
      <c r="F33" s="96"/>
      <c r="G33" s="96"/>
      <c r="H33" s="40">
        <f t="shared" si="2"/>
        <v>0</v>
      </c>
    </row>
    <row r="34" spans="1:8" s="4" customFormat="1" ht="13.5">
      <c r="A34" s="9"/>
      <c r="B34" s="10"/>
      <c r="C34" s="25">
        <v>465000</v>
      </c>
      <c r="D34" s="75"/>
      <c r="E34" s="24" t="s">
        <v>278</v>
      </c>
      <c r="F34" s="96"/>
      <c r="G34" s="96"/>
      <c r="H34" s="40">
        <f t="shared" si="2"/>
        <v>0</v>
      </c>
    </row>
    <row r="35" spans="1:8" s="4" customFormat="1" ht="13.5">
      <c r="A35" s="9"/>
      <c r="B35" s="10"/>
      <c r="C35" s="18">
        <v>470000</v>
      </c>
      <c r="D35" s="58"/>
      <c r="E35" s="19" t="s">
        <v>281</v>
      </c>
      <c r="F35" s="60">
        <v>0</v>
      </c>
      <c r="G35" s="60">
        <v>0</v>
      </c>
      <c r="H35" s="45">
        <f t="shared" si="2"/>
        <v>0</v>
      </c>
    </row>
    <row r="36" spans="1:8" s="4" customFormat="1" ht="13.5">
      <c r="A36" s="9"/>
      <c r="B36" s="10"/>
      <c r="C36" s="25">
        <v>472000</v>
      </c>
      <c r="D36" s="75"/>
      <c r="E36" s="24" t="s">
        <v>50</v>
      </c>
      <c r="F36" s="96"/>
      <c r="G36" s="96"/>
      <c r="H36" s="40">
        <f t="shared" si="2"/>
        <v>0</v>
      </c>
    </row>
    <row r="37" spans="1:8" s="4" customFormat="1" ht="13.5">
      <c r="A37" s="5"/>
      <c r="B37" s="6"/>
      <c r="C37" s="18">
        <v>480000</v>
      </c>
      <c r="D37" s="18"/>
      <c r="E37" s="19" t="s">
        <v>93</v>
      </c>
      <c r="F37" s="44">
        <f>SUM(F38:F41)</f>
        <v>200</v>
      </c>
      <c r="G37" s="44">
        <f>SUM(G38:G41)</f>
        <v>0</v>
      </c>
      <c r="H37" s="45">
        <f t="shared" si="2"/>
        <v>200</v>
      </c>
    </row>
    <row r="38" spans="1:8" s="4" customFormat="1" ht="13.5">
      <c r="A38" s="5"/>
      <c r="B38" s="6"/>
      <c r="C38" s="25">
        <v>481000</v>
      </c>
      <c r="D38" s="25"/>
      <c r="E38" s="24" t="s">
        <v>55</v>
      </c>
      <c r="F38" s="53">
        <v>200</v>
      </c>
      <c r="G38" s="53"/>
      <c r="H38" s="40">
        <f t="shared" si="2"/>
        <v>200</v>
      </c>
    </row>
    <row r="39" spans="1:8" s="4" customFormat="1" ht="16.5" customHeight="1">
      <c r="A39" s="13"/>
      <c r="B39" s="14"/>
      <c r="C39" s="11">
        <v>482000</v>
      </c>
      <c r="D39" s="11"/>
      <c r="E39" s="12" t="s">
        <v>94</v>
      </c>
      <c r="F39" s="30"/>
      <c r="G39" s="41"/>
      <c r="H39" s="40">
        <f t="shared" si="2"/>
        <v>0</v>
      </c>
    </row>
    <row r="40" spans="1:8" s="4" customFormat="1" ht="16.5" customHeight="1">
      <c r="A40" s="9"/>
      <c r="B40" s="10"/>
      <c r="C40" s="11">
        <v>483000</v>
      </c>
      <c r="D40" s="11"/>
      <c r="E40" s="12" t="s">
        <v>95</v>
      </c>
      <c r="F40" s="30"/>
      <c r="G40" s="30"/>
      <c r="H40" s="40">
        <f t="shared" si="2"/>
        <v>0</v>
      </c>
    </row>
    <row r="41" spans="1:8" s="4" customFormat="1" ht="25.5">
      <c r="A41" s="9"/>
      <c r="B41" s="10"/>
      <c r="C41" s="11">
        <v>485000</v>
      </c>
      <c r="D41" s="11"/>
      <c r="E41" s="12" t="s">
        <v>291</v>
      </c>
      <c r="F41" s="30"/>
      <c r="G41" s="30"/>
      <c r="H41" s="40">
        <f t="shared" si="2"/>
        <v>0</v>
      </c>
    </row>
    <row r="42" spans="1:8" s="4" customFormat="1" ht="16.5" customHeight="1">
      <c r="A42" s="5"/>
      <c r="B42" s="6"/>
      <c r="C42" s="18">
        <v>510000</v>
      </c>
      <c r="D42" s="18"/>
      <c r="E42" s="19" t="s">
        <v>96</v>
      </c>
      <c r="F42" s="44">
        <f>SUM(F43:F45)</f>
        <v>0</v>
      </c>
      <c r="G42" s="44">
        <f>SUM(G43:G45)</f>
        <v>0</v>
      </c>
      <c r="H42" s="45">
        <f t="shared" si="2"/>
        <v>0</v>
      </c>
    </row>
    <row r="43" spans="1:8" s="4" customFormat="1" ht="16.5" customHeight="1">
      <c r="A43" s="9"/>
      <c r="B43" s="10"/>
      <c r="C43" s="11">
        <v>511000</v>
      </c>
      <c r="D43" s="11"/>
      <c r="E43" s="12" t="s">
        <v>40</v>
      </c>
      <c r="F43" s="30"/>
      <c r="G43" s="30"/>
      <c r="H43" s="40">
        <f t="shared" si="2"/>
        <v>0</v>
      </c>
    </row>
    <row r="44" spans="1:8" s="4" customFormat="1" ht="16.5" customHeight="1">
      <c r="A44" s="9"/>
      <c r="B44" s="10"/>
      <c r="C44" s="11">
        <v>512000</v>
      </c>
      <c r="D44" s="11"/>
      <c r="E44" s="12" t="s">
        <v>41</v>
      </c>
      <c r="F44" s="30"/>
      <c r="G44" s="30"/>
      <c r="H44" s="40">
        <f t="shared" si="2"/>
        <v>0</v>
      </c>
    </row>
    <row r="45" spans="1:8" s="4" customFormat="1" ht="16.5" customHeight="1">
      <c r="A45" s="9"/>
      <c r="B45" s="10"/>
      <c r="C45" s="11">
        <v>515000</v>
      </c>
      <c r="D45" s="11"/>
      <c r="E45" s="12" t="s">
        <v>97</v>
      </c>
      <c r="F45" s="30"/>
      <c r="G45" s="30"/>
      <c r="H45" s="40">
        <f t="shared" si="2"/>
        <v>0</v>
      </c>
    </row>
    <row r="46" spans="1:8" s="4" customFormat="1" ht="12.75">
      <c r="A46" s="121"/>
      <c r="B46" s="120"/>
      <c r="C46" s="18">
        <v>520000</v>
      </c>
      <c r="D46" s="18"/>
      <c r="E46" s="19" t="s">
        <v>311</v>
      </c>
      <c r="F46" s="60">
        <f>F47</f>
        <v>0</v>
      </c>
      <c r="G46" s="60">
        <f>G47</f>
        <v>0</v>
      </c>
      <c r="H46" s="103">
        <f t="shared" si="2"/>
        <v>0</v>
      </c>
    </row>
    <row r="47" spans="1:8" s="4" customFormat="1" ht="13.5">
      <c r="A47" s="121"/>
      <c r="B47" s="120"/>
      <c r="C47" s="25">
        <v>521000</v>
      </c>
      <c r="D47" s="25"/>
      <c r="E47" s="24" t="s">
        <v>81</v>
      </c>
      <c r="F47" s="96"/>
      <c r="G47" s="96"/>
      <c r="H47" s="40">
        <f t="shared" si="2"/>
        <v>0</v>
      </c>
    </row>
    <row r="48" spans="1:8" s="4" customFormat="1" ht="12.75">
      <c r="A48" s="121"/>
      <c r="B48" s="120"/>
      <c r="C48" s="18">
        <v>540000</v>
      </c>
      <c r="D48" s="18"/>
      <c r="E48" s="19" t="s">
        <v>312</v>
      </c>
      <c r="F48" s="60">
        <f>F49</f>
        <v>0</v>
      </c>
      <c r="G48" s="60">
        <f>G49</f>
        <v>0</v>
      </c>
      <c r="H48" s="103">
        <f t="shared" si="2"/>
        <v>0</v>
      </c>
    </row>
    <row r="49" spans="1:8" s="4" customFormat="1" ht="13.5">
      <c r="A49" s="121"/>
      <c r="B49" s="120"/>
      <c r="C49" s="25">
        <v>541000</v>
      </c>
      <c r="D49" s="25"/>
      <c r="E49" s="24" t="s">
        <v>42</v>
      </c>
      <c r="F49" s="96"/>
      <c r="G49" s="96"/>
      <c r="H49" s="40">
        <f t="shared" si="2"/>
        <v>0</v>
      </c>
    </row>
    <row r="50" spans="1:8" s="4" customFormat="1" ht="12.75">
      <c r="A50" s="121"/>
      <c r="B50" s="120"/>
      <c r="C50" s="18">
        <v>610000</v>
      </c>
      <c r="D50" s="18"/>
      <c r="E50" s="19" t="s">
        <v>316</v>
      </c>
      <c r="F50" s="60">
        <f>F51</f>
        <v>0</v>
      </c>
      <c r="G50" s="60">
        <f>G51</f>
        <v>0</v>
      </c>
      <c r="H50" s="103">
        <f>F50+G50</f>
        <v>0</v>
      </c>
    </row>
    <row r="51" spans="1:8" s="4" customFormat="1" ht="13.5" thickBot="1">
      <c r="A51" s="122"/>
      <c r="B51" s="123"/>
      <c r="C51" s="105">
        <v>612000</v>
      </c>
      <c r="D51" s="105"/>
      <c r="E51" s="106" t="s">
        <v>59</v>
      </c>
      <c r="F51" s="124"/>
      <c r="G51" s="124"/>
      <c r="H51" s="125">
        <f>SUM(F51+G51)</f>
        <v>0</v>
      </c>
    </row>
    <row r="52" spans="3:8" s="4" customFormat="1" ht="13.5">
      <c r="C52" s="100"/>
      <c r="D52" s="100"/>
      <c r="E52" s="101"/>
      <c r="F52" s="102"/>
      <c r="G52" s="102"/>
      <c r="H52" s="67"/>
    </row>
    <row r="53" spans="1:8" s="4" customFormat="1" ht="18.75" thickBot="1">
      <c r="A53" s="223" t="s">
        <v>213</v>
      </c>
      <c r="B53" s="223"/>
      <c r="C53" s="223"/>
      <c r="D53" s="223"/>
      <c r="E53" s="223"/>
      <c r="F53" s="223"/>
      <c r="G53" s="223"/>
      <c r="H53" s="223"/>
    </row>
    <row r="54" spans="1:8" s="4" customFormat="1" ht="48.75" customHeight="1">
      <c r="A54" s="87" t="s">
        <v>64</v>
      </c>
      <c r="B54" s="117" t="s">
        <v>82</v>
      </c>
      <c r="C54" s="87" t="s">
        <v>61</v>
      </c>
      <c r="D54" s="88" t="s">
        <v>69</v>
      </c>
      <c r="E54" s="88" t="s">
        <v>62</v>
      </c>
      <c r="F54" s="89" t="s">
        <v>83</v>
      </c>
      <c r="G54" s="89" t="s">
        <v>84</v>
      </c>
      <c r="H54" s="90" t="s">
        <v>85</v>
      </c>
    </row>
    <row r="55" spans="1:8" s="4" customFormat="1" ht="16.5" customHeight="1">
      <c r="A55" s="108">
        <v>1</v>
      </c>
      <c r="B55" s="118">
        <v>2</v>
      </c>
      <c r="C55" s="108">
        <v>1</v>
      </c>
      <c r="D55" s="81">
        <v>2</v>
      </c>
      <c r="E55" s="81">
        <v>3</v>
      </c>
      <c r="F55" s="82">
        <v>4</v>
      </c>
      <c r="G55" s="82">
        <v>5</v>
      </c>
      <c r="H55" s="92">
        <v>6</v>
      </c>
    </row>
    <row r="56" spans="1:8" s="3" customFormat="1" ht="16.5" customHeight="1">
      <c r="A56" s="5"/>
      <c r="B56" s="126"/>
      <c r="C56" s="93"/>
      <c r="D56" s="84"/>
      <c r="E56" s="85" t="s">
        <v>216</v>
      </c>
      <c r="F56" s="86">
        <f>SUM(F57+F96+F306+F329+F259+F269+F281+F294+F371+F375+F379)</f>
        <v>201216</v>
      </c>
      <c r="G56" s="86">
        <f>SUM(G57+G96+G306+G329+G259+G269+G281+G294+G371+G375+G379)</f>
        <v>47000</v>
      </c>
      <c r="H56" s="94">
        <f aca="true" t="shared" si="3" ref="H56:H88">SUM(F56+G56)</f>
        <v>248216</v>
      </c>
    </row>
    <row r="57" spans="1:8" s="3" customFormat="1" ht="16.5" customHeight="1">
      <c r="A57" s="5"/>
      <c r="B57" s="76"/>
      <c r="C57" s="77">
        <v>410000</v>
      </c>
      <c r="D57" s="18"/>
      <c r="E57" s="19" t="s">
        <v>86</v>
      </c>
      <c r="F57" s="44">
        <f>SUM(F58+F61+F68+F72+F84+F93+F87)</f>
        <v>132496</v>
      </c>
      <c r="G57" s="44">
        <f>SUM(G58+G61+G68+G72+G84+G93+G87)</f>
        <v>3794</v>
      </c>
      <c r="H57" s="45">
        <f t="shared" si="3"/>
        <v>136290</v>
      </c>
    </row>
    <row r="58" spans="1:8" s="3" customFormat="1" ht="16.5" customHeight="1">
      <c r="A58" s="5"/>
      <c r="B58" s="76"/>
      <c r="C58" s="130">
        <v>411000</v>
      </c>
      <c r="D58" s="7"/>
      <c r="E58" s="8" t="s">
        <v>87</v>
      </c>
      <c r="F58" s="38">
        <f>SUM(F59)</f>
        <v>105986</v>
      </c>
      <c r="G58" s="38">
        <f>SUM(G59)</f>
        <v>2148</v>
      </c>
      <c r="H58" s="39">
        <f t="shared" si="3"/>
        <v>108134</v>
      </c>
    </row>
    <row r="59" spans="1:8" s="3" customFormat="1" ht="16.5" customHeight="1">
      <c r="A59" s="5"/>
      <c r="B59" s="76"/>
      <c r="C59" s="131">
        <v>411100</v>
      </c>
      <c r="D59" s="20"/>
      <c r="E59" s="21" t="s">
        <v>87</v>
      </c>
      <c r="F59" s="46">
        <f>SUM(F60)</f>
        <v>105986</v>
      </c>
      <c r="G59" s="46">
        <f>SUM(G60)</f>
        <v>2148</v>
      </c>
      <c r="H59" s="47">
        <f t="shared" si="3"/>
        <v>108134</v>
      </c>
    </row>
    <row r="60" spans="1:8" s="3" customFormat="1" ht="13.5">
      <c r="A60" s="9"/>
      <c r="B60" s="68"/>
      <c r="C60" s="78">
        <v>411111</v>
      </c>
      <c r="D60" s="11"/>
      <c r="E60" s="12" t="s">
        <v>87</v>
      </c>
      <c r="F60" s="30">
        <v>105986</v>
      </c>
      <c r="G60" s="30">
        <v>2148</v>
      </c>
      <c r="H60" s="40">
        <f t="shared" si="3"/>
        <v>108134</v>
      </c>
    </row>
    <row r="61" spans="1:8" s="3" customFormat="1" ht="13.5">
      <c r="A61" s="5"/>
      <c r="B61" s="76"/>
      <c r="C61" s="130">
        <v>412000</v>
      </c>
      <c r="D61" s="7"/>
      <c r="E61" s="8" t="s">
        <v>0</v>
      </c>
      <c r="F61" s="38">
        <f>SUM(F62+F64+F66)</f>
        <v>18960</v>
      </c>
      <c r="G61" s="38">
        <f>SUM(G62+G64+G66)</f>
        <v>396</v>
      </c>
      <c r="H61" s="39">
        <f t="shared" si="3"/>
        <v>19356</v>
      </c>
    </row>
    <row r="62" spans="1:8" s="3" customFormat="1" ht="13.5">
      <c r="A62" s="5"/>
      <c r="B62" s="76"/>
      <c r="C62" s="131">
        <v>412100</v>
      </c>
      <c r="D62" s="20"/>
      <c r="E62" s="21" t="s">
        <v>1</v>
      </c>
      <c r="F62" s="46">
        <f>SUM(F63)</f>
        <v>11646</v>
      </c>
      <c r="G62" s="46">
        <f>SUM(G63)</f>
        <v>252</v>
      </c>
      <c r="H62" s="47">
        <f t="shared" si="3"/>
        <v>11898</v>
      </c>
    </row>
    <row r="63" spans="1:8" s="3" customFormat="1" ht="13.5">
      <c r="A63" s="9"/>
      <c r="B63" s="68"/>
      <c r="C63" s="78">
        <v>412111</v>
      </c>
      <c r="D63" s="11"/>
      <c r="E63" s="12" t="s">
        <v>1</v>
      </c>
      <c r="F63" s="30">
        <v>11646</v>
      </c>
      <c r="G63" s="30">
        <v>252</v>
      </c>
      <c r="H63" s="40">
        <f t="shared" si="3"/>
        <v>11898</v>
      </c>
    </row>
    <row r="64" spans="1:8" s="3" customFormat="1" ht="16.5" customHeight="1">
      <c r="A64" s="5"/>
      <c r="B64" s="76"/>
      <c r="C64" s="131">
        <v>412200</v>
      </c>
      <c r="D64" s="20"/>
      <c r="E64" s="21" t="s">
        <v>2</v>
      </c>
      <c r="F64" s="46">
        <f>SUM(F65)</f>
        <v>6453</v>
      </c>
      <c r="G64" s="46">
        <f>SUM(G65)</f>
        <v>132</v>
      </c>
      <c r="H64" s="47">
        <f t="shared" si="3"/>
        <v>6585</v>
      </c>
    </row>
    <row r="65" spans="1:8" s="3" customFormat="1" ht="13.5">
      <c r="A65" s="9"/>
      <c r="B65" s="68"/>
      <c r="C65" s="78">
        <v>412211</v>
      </c>
      <c r="D65" s="11"/>
      <c r="E65" s="12" t="s">
        <v>2</v>
      </c>
      <c r="F65" s="30">
        <v>6453</v>
      </c>
      <c r="G65" s="30">
        <v>132</v>
      </c>
      <c r="H65" s="40">
        <f t="shared" si="3"/>
        <v>6585</v>
      </c>
    </row>
    <row r="66" spans="1:8" s="3" customFormat="1" ht="13.5">
      <c r="A66" s="5"/>
      <c r="B66" s="76"/>
      <c r="C66" s="131">
        <v>412300</v>
      </c>
      <c r="D66" s="20"/>
      <c r="E66" s="21" t="s">
        <v>3</v>
      </c>
      <c r="F66" s="46">
        <f>SUM(F67)</f>
        <v>861</v>
      </c>
      <c r="G66" s="46">
        <f>SUM(G67)</f>
        <v>12</v>
      </c>
      <c r="H66" s="47">
        <f t="shared" si="3"/>
        <v>873</v>
      </c>
    </row>
    <row r="67" spans="1:8" s="3" customFormat="1" ht="13.5">
      <c r="A67" s="9"/>
      <c r="B67" s="68"/>
      <c r="C67" s="78">
        <v>412311</v>
      </c>
      <c r="D67" s="11"/>
      <c r="E67" s="12" t="s">
        <v>3</v>
      </c>
      <c r="F67" s="30">
        <v>861</v>
      </c>
      <c r="G67" s="30">
        <v>12</v>
      </c>
      <c r="H67" s="40">
        <f t="shared" si="3"/>
        <v>873</v>
      </c>
    </row>
    <row r="68" spans="1:8" s="3" customFormat="1" ht="13.5">
      <c r="A68" s="5"/>
      <c r="B68" s="76"/>
      <c r="C68" s="130">
        <v>413000</v>
      </c>
      <c r="D68" s="7"/>
      <c r="E68" s="8" t="s">
        <v>4</v>
      </c>
      <c r="F68" s="38">
        <f>SUM(F69)</f>
        <v>6000</v>
      </c>
      <c r="G68" s="38">
        <f>SUM(G69)</f>
        <v>0</v>
      </c>
      <c r="H68" s="39">
        <f t="shared" si="3"/>
        <v>6000</v>
      </c>
    </row>
    <row r="69" spans="1:8" s="3" customFormat="1" ht="16.5" customHeight="1">
      <c r="A69" s="5"/>
      <c r="B69" s="76"/>
      <c r="C69" s="131">
        <v>413100</v>
      </c>
      <c r="D69" s="20"/>
      <c r="E69" s="21" t="s">
        <v>4</v>
      </c>
      <c r="F69" s="46">
        <f>SUM(F70:F71)</f>
        <v>6000</v>
      </c>
      <c r="G69" s="46">
        <f>SUM(G70:G71)</f>
        <v>0</v>
      </c>
      <c r="H69" s="47">
        <f t="shared" si="3"/>
        <v>6000</v>
      </c>
    </row>
    <row r="70" spans="1:8" s="3" customFormat="1" ht="13.5">
      <c r="A70" s="9"/>
      <c r="B70" s="68"/>
      <c r="C70" s="78">
        <v>413142</v>
      </c>
      <c r="D70" s="11"/>
      <c r="E70" s="12" t="s">
        <v>99</v>
      </c>
      <c r="F70" s="30"/>
      <c r="G70" s="30"/>
      <c r="H70" s="40">
        <f t="shared" si="3"/>
        <v>0</v>
      </c>
    </row>
    <row r="71" spans="1:8" s="3" customFormat="1" ht="13.5">
      <c r="A71" s="9"/>
      <c r="B71" s="68"/>
      <c r="C71" s="78">
        <v>413151</v>
      </c>
      <c r="D71" s="11"/>
      <c r="E71" s="12" t="s">
        <v>100</v>
      </c>
      <c r="F71" s="30">
        <v>6000</v>
      </c>
      <c r="G71" s="30"/>
      <c r="H71" s="40">
        <f t="shared" si="3"/>
        <v>6000</v>
      </c>
    </row>
    <row r="72" spans="1:8" s="3" customFormat="1" ht="16.5" customHeight="1">
      <c r="A72" s="5"/>
      <c r="B72" s="76"/>
      <c r="C72" s="130">
        <v>414000</v>
      </c>
      <c r="D72" s="7"/>
      <c r="E72" s="8" t="s">
        <v>5</v>
      </c>
      <c r="F72" s="38">
        <f>SUM(F73+F77+F81)</f>
        <v>1500</v>
      </c>
      <c r="G72" s="38">
        <f>SUM(G73+G77+G81)</f>
        <v>1010</v>
      </c>
      <c r="H72" s="39">
        <f t="shared" si="3"/>
        <v>2510</v>
      </c>
    </row>
    <row r="73" spans="1:8" s="3" customFormat="1" ht="25.5" customHeight="1">
      <c r="A73" s="5"/>
      <c r="B73" s="76"/>
      <c r="C73" s="131">
        <v>414100</v>
      </c>
      <c r="D73" s="20"/>
      <c r="E73" s="21" t="s">
        <v>101</v>
      </c>
      <c r="F73" s="46">
        <f>SUM(F74:F76)</f>
        <v>0</v>
      </c>
      <c r="G73" s="46">
        <f>SUM(G74:G76)</f>
        <v>0</v>
      </c>
      <c r="H73" s="47">
        <f t="shared" si="3"/>
        <v>0</v>
      </c>
    </row>
    <row r="74" spans="1:8" s="3" customFormat="1" ht="13.5">
      <c r="A74" s="9"/>
      <c r="B74" s="68"/>
      <c r="C74" s="78">
        <v>414111</v>
      </c>
      <c r="D74" s="11"/>
      <c r="E74" s="12" t="s">
        <v>102</v>
      </c>
      <c r="F74" s="30"/>
      <c r="G74" s="30"/>
      <c r="H74" s="40">
        <f t="shared" si="3"/>
        <v>0</v>
      </c>
    </row>
    <row r="75" spans="1:8" s="3" customFormat="1" ht="13.5">
      <c r="A75" s="9"/>
      <c r="B75" s="68"/>
      <c r="C75" s="78">
        <v>414121</v>
      </c>
      <c r="D75" s="11"/>
      <c r="E75" s="12" t="s">
        <v>103</v>
      </c>
      <c r="F75" s="30"/>
      <c r="G75" s="30"/>
      <c r="H75" s="40">
        <f t="shared" si="3"/>
        <v>0</v>
      </c>
    </row>
    <row r="76" spans="1:8" s="3" customFormat="1" ht="13.5">
      <c r="A76" s="9"/>
      <c r="B76" s="68"/>
      <c r="C76" s="78">
        <v>414131</v>
      </c>
      <c r="D76" s="11"/>
      <c r="E76" s="12" t="s">
        <v>104</v>
      </c>
      <c r="F76" s="30"/>
      <c r="G76" s="30"/>
      <c r="H76" s="40">
        <f t="shared" si="3"/>
        <v>0</v>
      </c>
    </row>
    <row r="77" spans="1:8" s="3" customFormat="1" ht="16.5" customHeight="1">
      <c r="A77" s="5"/>
      <c r="B77" s="76"/>
      <c r="C77" s="131">
        <v>414300</v>
      </c>
      <c r="D77" s="20"/>
      <c r="E77" s="21" t="s">
        <v>6</v>
      </c>
      <c r="F77" s="46">
        <f>SUM(F78:F80)</f>
        <v>1500</v>
      </c>
      <c r="G77" s="46">
        <f>SUM(G78:G80)</f>
        <v>300</v>
      </c>
      <c r="H77" s="47">
        <f t="shared" si="3"/>
        <v>1800</v>
      </c>
    </row>
    <row r="78" spans="1:8" s="3" customFormat="1" ht="16.5" customHeight="1">
      <c r="A78" s="9"/>
      <c r="B78" s="68"/>
      <c r="C78" s="78">
        <v>414311</v>
      </c>
      <c r="D78" s="11"/>
      <c r="E78" s="12" t="s">
        <v>105</v>
      </c>
      <c r="F78" s="30">
        <v>1500</v>
      </c>
      <c r="G78" s="30"/>
      <c r="H78" s="40">
        <f t="shared" si="3"/>
        <v>1500</v>
      </c>
    </row>
    <row r="79" spans="1:8" s="3" customFormat="1" ht="16.5" customHeight="1">
      <c r="A79" s="9"/>
      <c r="B79" s="68"/>
      <c r="C79" s="78">
        <v>414312</v>
      </c>
      <c r="D79" s="11"/>
      <c r="E79" s="12" t="s">
        <v>106</v>
      </c>
      <c r="F79" s="30"/>
      <c r="G79" s="30"/>
      <c r="H79" s="40">
        <f t="shared" si="3"/>
        <v>0</v>
      </c>
    </row>
    <row r="80" spans="1:8" s="3" customFormat="1" ht="24.75" customHeight="1">
      <c r="A80" s="9"/>
      <c r="B80" s="68"/>
      <c r="C80" s="78">
        <v>414314</v>
      </c>
      <c r="D80" s="11"/>
      <c r="E80" s="12" t="s">
        <v>107</v>
      </c>
      <c r="F80" s="30"/>
      <c r="G80" s="30">
        <v>300</v>
      </c>
      <c r="H80" s="40">
        <f t="shared" si="3"/>
        <v>300</v>
      </c>
    </row>
    <row r="81" spans="1:8" s="3" customFormat="1" ht="24.75" customHeight="1">
      <c r="A81" s="5"/>
      <c r="B81" s="76"/>
      <c r="C81" s="131">
        <v>414400</v>
      </c>
      <c r="D81" s="20"/>
      <c r="E81" s="21" t="s">
        <v>7</v>
      </c>
      <c r="F81" s="46">
        <f>SUM(F82:F83)</f>
        <v>0</v>
      </c>
      <c r="G81" s="46">
        <f>SUM(G82:G83)</f>
        <v>710</v>
      </c>
      <c r="H81" s="48">
        <f t="shared" si="3"/>
        <v>710</v>
      </c>
    </row>
    <row r="82" spans="1:8" s="3" customFormat="1" ht="24.75" customHeight="1">
      <c r="A82" s="9"/>
      <c r="B82" s="68"/>
      <c r="C82" s="78">
        <v>414411</v>
      </c>
      <c r="D82" s="11"/>
      <c r="E82" s="12" t="s">
        <v>7</v>
      </c>
      <c r="F82" s="30"/>
      <c r="G82" s="30">
        <v>60</v>
      </c>
      <c r="H82" s="40">
        <f t="shared" si="3"/>
        <v>60</v>
      </c>
    </row>
    <row r="83" spans="1:8" s="3" customFormat="1" ht="13.5">
      <c r="A83" s="9"/>
      <c r="B83" s="68"/>
      <c r="C83" s="78">
        <v>414419</v>
      </c>
      <c r="D83" s="11"/>
      <c r="E83" s="12" t="s">
        <v>217</v>
      </c>
      <c r="F83" s="30"/>
      <c r="G83" s="30">
        <v>650</v>
      </c>
      <c r="H83" s="40">
        <f t="shared" si="3"/>
        <v>650</v>
      </c>
    </row>
    <row r="84" spans="1:8" s="3" customFormat="1" ht="16.5" customHeight="1">
      <c r="A84" s="5"/>
      <c r="B84" s="76"/>
      <c r="C84" s="130">
        <v>415000</v>
      </c>
      <c r="D84" s="7"/>
      <c r="E84" s="8" t="s">
        <v>89</v>
      </c>
      <c r="F84" s="38">
        <f>SUM(F85)</f>
        <v>0</v>
      </c>
      <c r="G84" s="38">
        <f>SUM(G85)</f>
        <v>240</v>
      </c>
      <c r="H84" s="39">
        <f t="shared" si="3"/>
        <v>240</v>
      </c>
    </row>
    <row r="85" spans="1:8" s="3" customFormat="1" ht="16.5" customHeight="1">
      <c r="A85" s="5"/>
      <c r="B85" s="76"/>
      <c r="C85" s="131">
        <v>415100</v>
      </c>
      <c r="D85" s="20"/>
      <c r="E85" s="21" t="s">
        <v>89</v>
      </c>
      <c r="F85" s="46">
        <f>SUM(F86)</f>
        <v>0</v>
      </c>
      <c r="G85" s="46">
        <f>SUM(G86)</f>
        <v>240</v>
      </c>
      <c r="H85" s="47">
        <f t="shared" si="3"/>
        <v>240</v>
      </c>
    </row>
    <row r="86" spans="1:8" s="3" customFormat="1" ht="13.5">
      <c r="A86" s="9"/>
      <c r="B86" s="68"/>
      <c r="C86" s="78">
        <v>415112</v>
      </c>
      <c r="D86" s="11"/>
      <c r="E86" s="12" t="s">
        <v>108</v>
      </c>
      <c r="F86" s="30"/>
      <c r="G86" s="30">
        <v>240</v>
      </c>
      <c r="H86" s="40">
        <f t="shared" si="3"/>
        <v>240</v>
      </c>
    </row>
    <row r="87" spans="1:8" s="3" customFormat="1" ht="13.5">
      <c r="A87" s="5"/>
      <c r="B87" s="76"/>
      <c r="C87" s="130">
        <v>416000</v>
      </c>
      <c r="D87" s="7"/>
      <c r="E87" s="8" t="s">
        <v>90</v>
      </c>
      <c r="F87" s="38">
        <f>SUM(F88)</f>
        <v>50</v>
      </c>
      <c r="G87" s="38">
        <f>SUM(G88)</f>
        <v>0</v>
      </c>
      <c r="H87" s="39">
        <f t="shared" si="3"/>
        <v>50</v>
      </c>
    </row>
    <row r="88" spans="1:8" s="3" customFormat="1" ht="13.5">
      <c r="A88" s="5"/>
      <c r="B88" s="76"/>
      <c r="C88" s="131">
        <v>416100</v>
      </c>
      <c r="D88" s="20"/>
      <c r="E88" s="21" t="s">
        <v>90</v>
      </c>
      <c r="F88" s="46">
        <f>SUM(F89:F92)</f>
        <v>50</v>
      </c>
      <c r="G88" s="46">
        <f>SUM(G89:G92)</f>
        <v>0</v>
      </c>
      <c r="H88" s="47">
        <f t="shared" si="3"/>
        <v>50</v>
      </c>
    </row>
    <row r="89" spans="1:8" s="3" customFormat="1" ht="13.5">
      <c r="A89" s="5"/>
      <c r="B89" s="76"/>
      <c r="C89" s="78">
        <v>416111</v>
      </c>
      <c r="D89" s="11"/>
      <c r="E89" s="12" t="s">
        <v>218</v>
      </c>
      <c r="F89" s="49"/>
      <c r="G89" s="49"/>
      <c r="H89" s="40">
        <f aca="true" t="shared" si="4" ref="H89:H131">SUM(F89+G89)</f>
        <v>0</v>
      </c>
    </row>
    <row r="90" spans="1:8" s="3" customFormat="1" ht="13.5">
      <c r="A90" s="9"/>
      <c r="B90" s="68"/>
      <c r="C90" s="78">
        <v>416112</v>
      </c>
      <c r="D90" s="11"/>
      <c r="E90" s="12" t="s">
        <v>109</v>
      </c>
      <c r="F90" s="30"/>
      <c r="G90" s="30"/>
      <c r="H90" s="40">
        <f t="shared" si="4"/>
        <v>0</v>
      </c>
    </row>
    <row r="91" spans="1:8" s="3" customFormat="1" ht="13.5">
      <c r="A91" s="9"/>
      <c r="B91" s="68"/>
      <c r="C91" s="78">
        <v>416121</v>
      </c>
      <c r="D91" s="11"/>
      <c r="E91" s="12" t="s">
        <v>110</v>
      </c>
      <c r="F91" s="30"/>
      <c r="G91" s="30"/>
      <c r="H91" s="40">
        <f t="shared" si="4"/>
        <v>0</v>
      </c>
    </row>
    <row r="92" spans="1:8" s="3" customFormat="1" ht="13.5">
      <c r="A92" s="9"/>
      <c r="B92" s="68"/>
      <c r="C92" s="78">
        <v>416132</v>
      </c>
      <c r="D92" s="11"/>
      <c r="E92" s="12" t="s">
        <v>111</v>
      </c>
      <c r="F92" s="30">
        <v>50</v>
      </c>
      <c r="G92" s="30"/>
      <c r="H92" s="40">
        <f t="shared" si="4"/>
        <v>50</v>
      </c>
    </row>
    <row r="93" spans="1:8" s="3" customFormat="1" ht="13.5">
      <c r="A93" s="9"/>
      <c r="B93" s="68">
        <v>417</v>
      </c>
      <c r="C93" s="130">
        <v>417000</v>
      </c>
      <c r="D93" s="7"/>
      <c r="E93" s="8" t="s">
        <v>8</v>
      </c>
      <c r="F93" s="38">
        <f>F94</f>
        <v>0</v>
      </c>
      <c r="G93" s="38">
        <f>G94</f>
        <v>0</v>
      </c>
      <c r="H93" s="39">
        <f t="shared" si="4"/>
        <v>0</v>
      </c>
    </row>
    <row r="94" spans="1:8" s="3" customFormat="1" ht="13.5">
      <c r="A94" s="9"/>
      <c r="B94" s="68"/>
      <c r="C94" s="132">
        <v>417100</v>
      </c>
      <c r="D94" s="22"/>
      <c r="E94" s="23" t="s">
        <v>8</v>
      </c>
      <c r="F94" s="50">
        <f>F95</f>
        <v>0</v>
      </c>
      <c r="G94" s="50">
        <f>G95</f>
        <v>0</v>
      </c>
      <c r="H94" s="47">
        <f t="shared" si="4"/>
        <v>0</v>
      </c>
    </row>
    <row r="95" spans="1:8" s="3" customFormat="1" ht="13.5">
      <c r="A95" s="9"/>
      <c r="B95" s="68"/>
      <c r="C95" s="78">
        <v>417111</v>
      </c>
      <c r="D95" s="11"/>
      <c r="E95" s="24" t="s">
        <v>8</v>
      </c>
      <c r="F95" s="30"/>
      <c r="G95" s="30"/>
      <c r="H95" s="51">
        <f t="shared" si="4"/>
        <v>0</v>
      </c>
    </row>
    <row r="96" spans="1:8" s="3" customFormat="1" ht="13.5">
      <c r="A96" s="5"/>
      <c r="B96" s="76"/>
      <c r="C96" s="77">
        <v>420000</v>
      </c>
      <c r="D96" s="18"/>
      <c r="E96" s="19" t="s">
        <v>91</v>
      </c>
      <c r="F96" s="44">
        <f>SUM(F97+F137+F152+F190+F206+F231)</f>
        <v>68520</v>
      </c>
      <c r="G96" s="44">
        <f>SUM(G97+G137+G152+G190+G206+G231)</f>
        <v>43206</v>
      </c>
      <c r="H96" s="45">
        <f t="shared" si="4"/>
        <v>111726</v>
      </c>
    </row>
    <row r="97" spans="1:8" s="3" customFormat="1" ht="13.5">
      <c r="A97" s="5"/>
      <c r="B97" s="76"/>
      <c r="C97" s="130">
        <v>421000</v>
      </c>
      <c r="D97" s="7"/>
      <c r="E97" s="8" t="s">
        <v>9</v>
      </c>
      <c r="F97" s="38">
        <f>SUM(F98+F101+F108+F117+F125+F131+F135)</f>
        <v>18990</v>
      </c>
      <c r="G97" s="38">
        <f>SUM(G98+G101+G108+G117+G125+G131+G135)</f>
        <v>4012</v>
      </c>
      <c r="H97" s="39">
        <f t="shared" si="4"/>
        <v>23002</v>
      </c>
    </row>
    <row r="98" spans="1:8" s="3" customFormat="1" ht="13.5">
      <c r="A98" s="5"/>
      <c r="B98" s="76"/>
      <c r="C98" s="131">
        <v>421100</v>
      </c>
      <c r="D98" s="20"/>
      <c r="E98" s="21" t="s">
        <v>10</v>
      </c>
      <c r="F98" s="46">
        <f>SUM(F99:F100)</f>
        <v>500</v>
      </c>
      <c r="G98" s="46">
        <f>SUM(G99:G100)</f>
        <v>400</v>
      </c>
      <c r="H98" s="47">
        <f t="shared" si="4"/>
        <v>900</v>
      </c>
    </row>
    <row r="99" spans="1:8" s="3" customFormat="1" ht="13.5">
      <c r="A99" s="9"/>
      <c r="B99" s="68"/>
      <c r="C99" s="78">
        <v>421111</v>
      </c>
      <c r="D99" s="11"/>
      <c r="E99" s="12" t="s">
        <v>112</v>
      </c>
      <c r="F99" s="30">
        <v>500</v>
      </c>
      <c r="G99" s="30">
        <v>400</v>
      </c>
      <c r="H99" s="40">
        <f t="shared" si="4"/>
        <v>900</v>
      </c>
    </row>
    <row r="100" spans="1:8" s="3" customFormat="1" ht="13.5">
      <c r="A100" s="9"/>
      <c r="B100" s="68"/>
      <c r="C100" s="78">
        <v>421121</v>
      </c>
      <c r="D100" s="11"/>
      <c r="E100" s="12" t="s">
        <v>113</v>
      </c>
      <c r="F100" s="30"/>
      <c r="G100" s="30"/>
      <c r="H100" s="40">
        <f t="shared" si="4"/>
        <v>0</v>
      </c>
    </row>
    <row r="101" spans="1:8" s="3" customFormat="1" ht="13.5">
      <c r="A101" s="5"/>
      <c r="B101" s="76"/>
      <c r="C101" s="131">
        <v>421200</v>
      </c>
      <c r="D101" s="20"/>
      <c r="E101" s="21" t="s">
        <v>11</v>
      </c>
      <c r="F101" s="46">
        <f>SUM(F102:F107)</f>
        <v>13000</v>
      </c>
      <c r="G101" s="46">
        <f>SUM(G102:G107)</f>
        <v>0</v>
      </c>
      <c r="H101" s="47">
        <f t="shared" si="4"/>
        <v>13000</v>
      </c>
    </row>
    <row r="102" spans="1:8" s="3" customFormat="1" ht="13.5">
      <c r="A102" s="9"/>
      <c r="B102" s="68"/>
      <c r="C102" s="78">
        <v>421211</v>
      </c>
      <c r="D102" s="11"/>
      <c r="E102" s="12" t="s">
        <v>114</v>
      </c>
      <c r="F102" s="30">
        <v>8000</v>
      </c>
      <c r="G102" s="30"/>
      <c r="H102" s="40">
        <f t="shared" si="4"/>
        <v>8000</v>
      </c>
    </row>
    <row r="103" spans="1:8" s="3" customFormat="1" ht="13.5">
      <c r="A103" s="9"/>
      <c r="B103" s="68"/>
      <c r="C103" s="78">
        <v>421221</v>
      </c>
      <c r="D103" s="11"/>
      <c r="E103" s="12" t="s">
        <v>219</v>
      </c>
      <c r="F103" s="30"/>
      <c r="G103" s="30"/>
      <c r="H103" s="40">
        <f t="shared" si="4"/>
        <v>0</v>
      </c>
    </row>
    <row r="104" spans="1:8" s="3" customFormat="1" ht="13.5">
      <c r="A104" s="9"/>
      <c r="B104" s="68"/>
      <c r="C104" s="78">
        <v>421222</v>
      </c>
      <c r="D104" s="11"/>
      <c r="E104" s="12" t="s">
        <v>115</v>
      </c>
      <c r="F104" s="30"/>
      <c r="G104" s="30"/>
      <c r="H104" s="40">
        <f t="shared" si="4"/>
        <v>0</v>
      </c>
    </row>
    <row r="105" spans="1:8" s="3" customFormat="1" ht="13.5">
      <c r="A105" s="9"/>
      <c r="B105" s="68"/>
      <c r="C105" s="78">
        <v>421223</v>
      </c>
      <c r="D105" s="11"/>
      <c r="E105" s="12" t="s">
        <v>116</v>
      </c>
      <c r="F105" s="30"/>
      <c r="G105" s="30"/>
      <c r="H105" s="40">
        <f t="shared" si="4"/>
        <v>0</v>
      </c>
    </row>
    <row r="106" spans="1:8" s="3" customFormat="1" ht="13.5">
      <c r="A106" s="9"/>
      <c r="B106" s="68"/>
      <c r="C106" s="78">
        <v>421224</v>
      </c>
      <c r="D106" s="11"/>
      <c r="E106" s="12" t="s">
        <v>117</v>
      </c>
      <c r="F106" s="30"/>
      <c r="G106" s="30"/>
      <c r="H106" s="40">
        <f t="shared" si="4"/>
        <v>0</v>
      </c>
    </row>
    <row r="107" spans="1:8" s="3" customFormat="1" ht="13.5">
      <c r="A107" s="9"/>
      <c r="B107" s="68"/>
      <c r="C107" s="78">
        <v>421225</v>
      </c>
      <c r="D107" s="11"/>
      <c r="E107" s="12" t="s">
        <v>118</v>
      </c>
      <c r="F107" s="30">
        <v>5000</v>
      </c>
      <c r="G107" s="30"/>
      <c r="H107" s="40">
        <f t="shared" si="4"/>
        <v>5000</v>
      </c>
    </row>
    <row r="108" spans="1:8" s="3" customFormat="1" ht="13.5">
      <c r="A108" s="5"/>
      <c r="B108" s="76"/>
      <c r="C108" s="131">
        <v>421300</v>
      </c>
      <c r="D108" s="20"/>
      <c r="E108" s="21" t="s">
        <v>12</v>
      </c>
      <c r="F108" s="46">
        <f>SUM(F109:F116)</f>
        <v>1060</v>
      </c>
      <c r="G108" s="46">
        <f>SUM(G109:G116)</f>
        <v>3612</v>
      </c>
      <c r="H108" s="47">
        <f t="shared" si="4"/>
        <v>4672</v>
      </c>
    </row>
    <row r="109" spans="1:8" s="3" customFormat="1" ht="13.5">
      <c r="A109" s="9"/>
      <c r="B109" s="68"/>
      <c r="C109" s="78">
        <v>421311</v>
      </c>
      <c r="D109" s="11"/>
      <c r="E109" s="12" t="s">
        <v>119</v>
      </c>
      <c r="F109" s="30">
        <v>1000</v>
      </c>
      <c r="G109" s="30"/>
      <c r="H109" s="40">
        <f t="shared" si="4"/>
        <v>1000</v>
      </c>
    </row>
    <row r="110" spans="1:8" s="3" customFormat="1" ht="13.5">
      <c r="A110" s="9"/>
      <c r="B110" s="68"/>
      <c r="C110" s="78">
        <v>421321</v>
      </c>
      <c r="D110" s="11"/>
      <c r="E110" s="12" t="s">
        <v>120</v>
      </c>
      <c r="F110" s="30">
        <v>60</v>
      </c>
      <c r="G110" s="30">
        <v>50</v>
      </c>
      <c r="H110" s="40">
        <f t="shared" si="4"/>
        <v>110</v>
      </c>
    </row>
    <row r="111" spans="1:8" s="3" customFormat="1" ht="13.5">
      <c r="A111" s="9"/>
      <c r="B111" s="68"/>
      <c r="C111" s="78">
        <v>421322</v>
      </c>
      <c r="D111" s="11"/>
      <c r="E111" s="12" t="s">
        <v>121</v>
      </c>
      <c r="F111" s="30"/>
      <c r="G111" s="30"/>
      <c r="H111" s="40">
        <f t="shared" si="4"/>
        <v>0</v>
      </c>
    </row>
    <row r="112" spans="1:8" s="3" customFormat="1" ht="13.5">
      <c r="A112" s="9"/>
      <c r="B112" s="68"/>
      <c r="C112" s="78">
        <v>421323</v>
      </c>
      <c r="D112" s="11"/>
      <c r="E112" s="12" t="s">
        <v>122</v>
      </c>
      <c r="F112" s="30"/>
      <c r="G112" s="30"/>
      <c r="H112" s="40">
        <f t="shared" si="4"/>
        <v>0</v>
      </c>
    </row>
    <row r="113" spans="1:8" s="3" customFormat="1" ht="13.5">
      <c r="A113" s="9"/>
      <c r="B113" s="68"/>
      <c r="C113" s="78">
        <v>421324</v>
      </c>
      <c r="D113" s="11"/>
      <c r="E113" s="12" t="s">
        <v>123</v>
      </c>
      <c r="F113" s="30"/>
      <c r="G113" s="30"/>
      <c r="H113" s="40">
        <f t="shared" si="4"/>
        <v>0</v>
      </c>
    </row>
    <row r="114" spans="1:8" s="3" customFormat="1" ht="13.5">
      <c r="A114" s="9"/>
      <c r="B114" s="68"/>
      <c r="C114" s="78">
        <v>421325</v>
      </c>
      <c r="D114" s="11"/>
      <c r="E114" s="12" t="s">
        <v>124</v>
      </c>
      <c r="F114" s="30"/>
      <c r="G114" s="30">
        <v>3500</v>
      </c>
      <c r="H114" s="40">
        <f t="shared" si="4"/>
        <v>3500</v>
      </c>
    </row>
    <row r="115" spans="1:8" s="3" customFormat="1" ht="13.5">
      <c r="A115" s="9"/>
      <c r="B115" s="68"/>
      <c r="C115" s="78">
        <v>421391</v>
      </c>
      <c r="D115" s="11"/>
      <c r="E115" s="12" t="s">
        <v>220</v>
      </c>
      <c r="F115" s="30"/>
      <c r="G115" s="30">
        <v>62</v>
      </c>
      <c r="H115" s="40">
        <f t="shared" si="4"/>
        <v>62</v>
      </c>
    </row>
    <row r="116" spans="1:8" s="3" customFormat="1" ht="13.5">
      <c r="A116" s="9"/>
      <c r="B116" s="68"/>
      <c r="C116" s="78">
        <v>421392</v>
      </c>
      <c r="D116" s="11"/>
      <c r="E116" s="12" t="s">
        <v>221</v>
      </c>
      <c r="F116" s="30"/>
      <c r="G116" s="30"/>
      <c r="H116" s="40">
        <f t="shared" si="4"/>
        <v>0</v>
      </c>
    </row>
    <row r="117" spans="1:8" s="3" customFormat="1" ht="13.5">
      <c r="A117" s="5"/>
      <c r="B117" s="76"/>
      <c r="C117" s="131">
        <v>421400</v>
      </c>
      <c r="D117" s="20"/>
      <c r="E117" s="21" t="s">
        <v>13</v>
      </c>
      <c r="F117" s="46">
        <f>SUM(F118:F124)</f>
        <v>2220</v>
      </c>
      <c r="G117" s="46">
        <f>SUM(G118:G124)</f>
        <v>0</v>
      </c>
      <c r="H117" s="47">
        <f t="shared" si="4"/>
        <v>2220</v>
      </c>
    </row>
    <row r="118" spans="1:8" s="3" customFormat="1" ht="13.5">
      <c r="A118" s="9"/>
      <c r="B118" s="68"/>
      <c r="C118" s="78">
        <v>421411</v>
      </c>
      <c r="D118" s="11"/>
      <c r="E118" s="12" t="s">
        <v>125</v>
      </c>
      <c r="F118" s="30">
        <v>1800</v>
      </c>
      <c r="G118" s="30"/>
      <c r="H118" s="40">
        <f t="shared" si="4"/>
        <v>1800</v>
      </c>
    </row>
    <row r="119" spans="1:8" s="3" customFormat="1" ht="13.5">
      <c r="A119" s="9"/>
      <c r="B119" s="68"/>
      <c r="C119" s="78">
        <v>421412</v>
      </c>
      <c r="D119" s="11"/>
      <c r="E119" s="12" t="s">
        <v>126</v>
      </c>
      <c r="F119" s="30">
        <v>100</v>
      </c>
      <c r="G119" s="30"/>
      <c r="H119" s="40">
        <f t="shared" si="4"/>
        <v>100</v>
      </c>
    </row>
    <row r="120" spans="1:8" s="3" customFormat="1" ht="13.5">
      <c r="A120" s="9"/>
      <c r="B120" s="68"/>
      <c r="C120" s="78">
        <v>421414</v>
      </c>
      <c r="D120" s="11"/>
      <c r="E120" s="12" t="s">
        <v>127</v>
      </c>
      <c r="F120" s="30">
        <v>220</v>
      </c>
      <c r="G120" s="30"/>
      <c r="H120" s="40">
        <f t="shared" si="4"/>
        <v>220</v>
      </c>
    </row>
    <row r="121" spans="1:8" s="3" customFormat="1" ht="13.5">
      <c r="A121" s="9"/>
      <c r="B121" s="68"/>
      <c r="C121" s="78">
        <v>421419</v>
      </c>
      <c r="D121" s="11"/>
      <c r="E121" s="12" t="s">
        <v>222</v>
      </c>
      <c r="F121" s="30"/>
      <c r="G121" s="30"/>
      <c r="H121" s="40">
        <f t="shared" si="4"/>
        <v>0</v>
      </c>
    </row>
    <row r="122" spans="1:8" s="3" customFormat="1" ht="13.5">
      <c r="A122" s="9"/>
      <c r="B122" s="68"/>
      <c r="C122" s="78">
        <v>421421</v>
      </c>
      <c r="D122" s="11"/>
      <c r="E122" s="12" t="s">
        <v>128</v>
      </c>
      <c r="F122" s="30">
        <v>85</v>
      </c>
      <c r="G122" s="30"/>
      <c r="H122" s="40">
        <f t="shared" si="4"/>
        <v>85</v>
      </c>
    </row>
    <row r="123" spans="1:8" s="3" customFormat="1" ht="13.5">
      <c r="A123" s="9"/>
      <c r="B123" s="68"/>
      <c r="C123" s="78">
        <v>421422</v>
      </c>
      <c r="D123" s="11"/>
      <c r="E123" s="12" t="s">
        <v>129</v>
      </c>
      <c r="F123" s="30"/>
      <c r="G123" s="30"/>
      <c r="H123" s="40">
        <f t="shared" si="4"/>
        <v>0</v>
      </c>
    </row>
    <row r="124" spans="1:8" ht="13.5">
      <c r="A124" s="109"/>
      <c r="B124" s="127"/>
      <c r="C124" s="78">
        <v>421429</v>
      </c>
      <c r="D124" s="11"/>
      <c r="E124" s="12" t="s">
        <v>223</v>
      </c>
      <c r="F124" s="52">
        <v>15</v>
      </c>
      <c r="G124" s="52"/>
      <c r="H124" s="40">
        <f t="shared" si="4"/>
        <v>15</v>
      </c>
    </row>
    <row r="125" spans="1:8" s="3" customFormat="1" ht="13.5">
      <c r="A125" s="5"/>
      <c r="B125" s="76"/>
      <c r="C125" s="131">
        <v>421500</v>
      </c>
      <c r="D125" s="20"/>
      <c r="E125" s="21" t="s">
        <v>14</v>
      </c>
      <c r="F125" s="46">
        <f>SUM(F126:F130)</f>
        <v>710</v>
      </c>
      <c r="G125" s="46">
        <f>SUM(G126:G130)</f>
        <v>0</v>
      </c>
      <c r="H125" s="47">
        <f t="shared" si="4"/>
        <v>710</v>
      </c>
    </row>
    <row r="126" spans="1:8" s="3" customFormat="1" ht="13.5">
      <c r="A126" s="9"/>
      <c r="B126" s="68"/>
      <c r="C126" s="78">
        <v>421511</v>
      </c>
      <c r="D126" s="11"/>
      <c r="E126" s="12" t="s">
        <v>130</v>
      </c>
      <c r="F126" s="30">
        <v>450</v>
      </c>
      <c r="G126" s="30"/>
      <c r="H126" s="40">
        <f t="shared" si="4"/>
        <v>450</v>
      </c>
    </row>
    <row r="127" spans="1:8" s="3" customFormat="1" ht="13.5">
      <c r="A127" s="9"/>
      <c r="B127" s="68"/>
      <c r="C127" s="78">
        <v>421512</v>
      </c>
      <c r="D127" s="11"/>
      <c r="E127" s="12" t="s">
        <v>131</v>
      </c>
      <c r="F127" s="30">
        <v>40</v>
      </c>
      <c r="G127" s="30"/>
      <c r="H127" s="40">
        <f t="shared" si="4"/>
        <v>40</v>
      </c>
    </row>
    <row r="128" spans="1:8" s="3" customFormat="1" ht="13.5">
      <c r="A128" s="9"/>
      <c r="B128" s="68"/>
      <c r="C128" s="78">
        <v>421513</v>
      </c>
      <c r="D128" s="11"/>
      <c r="E128" s="12" t="s">
        <v>224</v>
      </c>
      <c r="F128" s="30">
        <v>100</v>
      </c>
      <c r="G128" s="30"/>
      <c r="H128" s="40">
        <f t="shared" si="4"/>
        <v>100</v>
      </c>
    </row>
    <row r="129" spans="1:8" s="3" customFormat="1" ht="13.5">
      <c r="A129" s="9"/>
      <c r="B129" s="68"/>
      <c r="C129" s="78">
        <v>421519</v>
      </c>
      <c r="D129" s="11"/>
      <c r="E129" s="12" t="s">
        <v>225</v>
      </c>
      <c r="F129" s="30"/>
      <c r="G129" s="30"/>
      <c r="H129" s="40">
        <f t="shared" si="4"/>
        <v>0</v>
      </c>
    </row>
    <row r="130" spans="1:8" s="3" customFormat="1" ht="13.5">
      <c r="A130" s="9"/>
      <c r="B130" s="68"/>
      <c r="C130" s="78">
        <v>421521</v>
      </c>
      <c r="D130" s="11"/>
      <c r="E130" s="12" t="s">
        <v>132</v>
      </c>
      <c r="F130" s="30">
        <v>120</v>
      </c>
      <c r="G130" s="30"/>
      <c r="H130" s="40">
        <f t="shared" si="4"/>
        <v>120</v>
      </c>
    </row>
    <row r="131" spans="1:8" s="3" customFormat="1" ht="13.5">
      <c r="A131" s="5"/>
      <c r="B131" s="76"/>
      <c r="C131" s="131">
        <v>421600</v>
      </c>
      <c r="D131" s="20"/>
      <c r="E131" s="21" t="s">
        <v>15</v>
      </c>
      <c r="F131" s="46">
        <f>SUM(F132:F134)</f>
        <v>1500</v>
      </c>
      <c r="G131" s="46">
        <f>SUM(G132:G134)</f>
        <v>0</v>
      </c>
      <c r="H131" s="47">
        <f t="shared" si="4"/>
        <v>1500</v>
      </c>
    </row>
    <row r="132" spans="1:8" s="3" customFormat="1" ht="13.5">
      <c r="A132" s="9"/>
      <c r="B132" s="68"/>
      <c r="C132" s="78">
        <v>421611</v>
      </c>
      <c r="D132" s="11"/>
      <c r="E132" s="12" t="s">
        <v>133</v>
      </c>
      <c r="F132" s="30"/>
      <c r="G132" s="30"/>
      <c r="H132" s="40">
        <f aca="true" t="shared" si="5" ref="H132:H173">SUM(F132+G132)</f>
        <v>0</v>
      </c>
    </row>
    <row r="133" spans="1:8" s="3" customFormat="1" ht="13.5">
      <c r="A133" s="9"/>
      <c r="B133" s="68"/>
      <c r="C133" s="78">
        <v>421612</v>
      </c>
      <c r="D133" s="11"/>
      <c r="E133" s="12" t="s">
        <v>134</v>
      </c>
      <c r="F133" s="30">
        <v>1500</v>
      </c>
      <c r="G133" s="30"/>
      <c r="H133" s="40">
        <f t="shared" si="5"/>
        <v>1500</v>
      </c>
    </row>
    <row r="134" spans="1:8" s="3" customFormat="1" ht="13.5">
      <c r="A134" s="9"/>
      <c r="B134" s="68"/>
      <c r="C134" s="78">
        <v>421619</v>
      </c>
      <c r="D134" s="11"/>
      <c r="E134" s="12" t="s">
        <v>135</v>
      </c>
      <c r="F134" s="30"/>
      <c r="G134" s="30"/>
      <c r="H134" s="40">
        <f t="shared" si="5"/>
        <v>0</v>
      </c>
    </row>
    <row r="135" spans="1:8" s="3" customFormat="1" ht="13.5">
      <c r="A135" s="9"/>
      <c r="B135" s="68"/>
      <c r="C135" s="131">
        <v>421900</v>
      </c>
      <c r="D135" s="20"/>
      <c r="E135" s="21" t="s">
        <v>226</v>
      </c>
      <c r="F135" s="46">
        <f>F136</f>
        <v>0</v>
      </c>
      <c r="G135" s="46">
        <f>G136</f>
        <v>0</v>
      </c>
      <c r="H135" s="47">
        <f t="shared" si="5"/>
        <v>0</v>
      </c>
    </row>
    <row r="136" spans="1:8" s="3" customFormat="1" ht="13.5">
      <c r="A136" s="9"/>
      <c r="B136" s="68"/>
      <c r="C136" s="78">
        <v>421911</v>
      </c>
      <c r="D136" s="11"/>
      <c r="E136" s="12" t="s">
        <v>227</v>
      </c>
      <c r="F136" s="30"/>
      <c r="G136" s="30"/>
      <c r="H136" s="40">
        <f t="shared" si="5"/>
        <v>0</v>
      </c>
    </row>
    <row r="137" spans="1:8" s="3" customFormat="1" ht="13.5">
      <c r="A137" s="5"/>
      <c r="B137" s="76"/>
      <c r="C137" s="130">
        <v>422000</v>
      </c>
      <c r="D137" s="7"/>
      <c r="E137" s="8" t="s">
        <v>16</v>
      </c>
      <c r="F137" s="38">
        <f>SUM(F138+F145+F150)</f>
        <v>0</v>
      </c>
      <c r="G137" s="38">
        <f>SUM(G138+G145+G150)</f>
        <v>3950</v>
      </c>
      <c r="H137" s="39">
        <f t="shared" si="5"/>
        <v>3950</v>
      </c>
    </row>
    <row r="138" spans="1:8" s="3" customFormat="1" ht="13.5">
      <c r="A138" s="5"/>
      <c r="B138" s="76"/>
      <c r="C138" s="131">
        <v>422100</v>
      </c>
      <c r="D138" s="20"/>
      <c r="E138" s="21" t="s">
        <v>17</v>
      </c>
      <c r="F138" s="46">
        <f>SUM(F139:F144)</f>
        <v>0</v>
      </c>
      <c r="G138" s="46">
        <f>SUM(G139:G144)</f>
        <v>1700</v>
      </c>
      <c r="H138" s="47">
        <f t="shared" si="5"/>
        <v>1700</v>
      </c>
    </row>
    <row r="139" spans="1:8" s="3" customFormat="1" ht="13.5">
      <c r="A139" s="9"/>
      <c r="B139" s="68"/>
      <c r="C139" s="78">
        <v>422111</v>
      </c>
      <c r="D139" s="11"/>
      <c r="E139" s="12" t="s">
        <v>136</v>
      </c>
      <c r="F139" s="30"/>
      <c r="G139" s="30">
        <v>600</v>
      </c>
      <c r="H139" s="40">
        <f t="shared" si="5"/>
        <v>600</v>
      </c>
    </row>
    <row r="140" spans="1:8" s="3" customFormat="1" ht="13.5">
      <c r="A140" s="9"/>
      <c r="B140" s="68"/>
      <c r="C140" s="78">
        <v>422121</v>
      </c>
      <c r="D140" s="11"/>
      <c r="E140" s="12" t="s">
        <v>137</v>
      </c>
      <c r="F140" s="30"/>
      <c r="G140" s="30"/>
      <c r="H140" s="40">
        <f t="shared" si="5"/>
        <v>0</v>
      </c>
    </row>
    <row r="141" spans="1:8" s="3" customFormat="1" ht="13.5">
      <c r="A141" s="9"/>
      <c r="B141" s="68"/>
      <c r="C141" s="78">
        <v>422131</v>
      </c>
      <c r="D141" s="11"/>
      <c r="E141" s="12" t="s">
        <v>138</v>
      </c>
      <c r="F141" s="30"/>
      <c r="G141" s="30">
        <v>100</v>
      </c>
      <c r="H141" s="40">
        <f t="shared" si="5"/>
        <v>100</v>
      </c>
    </row>
    <row r="142" spans="1:8" s="3" customFormat="1" ht="13.5">
      <c r="A142" s="9"/>
      <c r="B142" s="68"/>
      <c r="C142" s="78">
        <v>422191</v>
      </c>
      <c r="D142" s="11"/>
      <c r="E142" s="12" t="s">
        <v>139</v>
      </c>
      <c r="F142" s="30"/>
      <c r="G142" s="30">
        <v>850</v>
      </c>
      <c r="H142" s="40">
        <f t="shared" si="5"/>
        <v>850</v>
      </c>
    </row>
    <row r="143" spans="1:8" s="3" customFormat="1" ht="13.5">
      <c r="A143" s="9"/>
      <c r="B143" s="68"/>
      <c r="C143" s="78">
        <v>422192</v>
      </c>
      <c r="D143" s="11"/>
      <c r="E143" s="12" t="s">
        <v>140</v>
      </c>
      <c r="F143" s="30"/>
      <c r="G143" s="30">
        <v>150</v>
      </c>
      <c r="H143" s="40">
        <f t="shared" si="5"/>
        <v>150</v>
      </c>
    </row>
    <row r="144" spans="1:8" s="3" customFormat="1" ht="13.5">
      <c r="A144" s="9"/>
      <c r="B144" s="68"/>
      <c r="C144" s="78">
        <v>422194</v>
      </c>
      <c r="D144" s="11"/>
      <c r="E144" s="12" t="s">
        <v>141</v>
      </c>
      <c r="F144" s="30"/>
      <c r="G144" s="30"/>
      <c r="H144" s="40">
        <f t="shared" si="5"/>
        <v>0</v>
      </c>
    </row>
    <row r="145" spans="1:8" s="3" customFormat="1" ht="13.5">
      <c r="A145" s="5"/>
      <c r="B145" s="76"/>
      <c r="C145" s="131">
        <v>422200</v>
      </c>
      <c r="D145" s="20"/>
      <c r="E145" s="21" t="s">
        <v>142</v>
      </c>
      <c r="F145" s="46">
        <f>SUM(F146:F149)</f>
        <v>0</v>
      </c>
      <c r="G145" s="46">
        <f>SUM(G146:G149)</f>
        <v>2000</v>
      </c>
      <c r="H145" s="47">
        <f t="shared" si="5"/>
        <v>2000</v>
      </c>
    </row>
    <row r="146" spans="1:8" s="3" customFormat="1" ht="13.5">
      <c r="A146" s="9"/>
      <c r="B146" s="68"/>
      <c r="C146" s="78">
        <v>422211</v>
      </c>
      <c r="D146" s="11"/>
      <c r="E146" s="12" t="s">
        <v>143</v>
      </c>
      <c r="F146" s="30"/>
      <c r="G146" s="30">
        <v>1000</v>
      </c>
      <c r="H146" s="40">
        <f>SUM(F146+G146)</f>
        <v>1000</v>
      </c>
    </row>
    <row r="147" spans="1:8" s="3" customFormat="1" ht="25.5">
      <c r="A147" s="5"/>
      <c r="B147" s="76"/>
      <c r="C147" s="78">
        <v>422221</v>
      </c>
      <c r="D147" s="12"/>
      <c r="E147" s="12" t="s">
        <v>228</v>
      </c>
      <c r="F147" s="49"/>
      <c r="G147" s="49">
        <v>800</v>
      </c>
      <c r="H147" s="40">
        <f>SUM(F147+G147)</f>
        <v>800</v>
      </c>
    </row>
    <row r="148" spans="1:8" s="3" customFormat="1" ht="15.75" customHeight="1">
      <c r="A148" s="5"/>
      <c r="B148" s="76"/>
      <c r="C148" s="95">
        <v>422231</v>
      </c>
      <c r="D148" s="26"/>
      <c r="E148" s="24" t="s">
        <v>229</v>
      </c>
      <c r="F148" s="49"/>
      <c r="G148" s="49"/>
      <c r="H148" s="40">
        <f>SUM(F148+G148)</f>
        <v>0</v>
      </c>
    </row>
    <row r="149" spans="1:8" ht="15.75" customHeight="1">
      <c r="A149" s="109"/>
      <c r="B149" s="127"/>
      <c r="C149" s="95">
        <v>422299</v>
      </c>
      <c r="D149" s="27"/>
      <c r="E149" s="24" t="s">
        <v>230</v>
      </c>
      <c r="F149" s="52"/>
      <c r="G149" s="52">
        <v>200</v>
      </c>
      <c r="H149" s="40">
        <f>SUM(F149+G149)</f>
        <v>200</v>
      </c>
    </row>
    <row r="150" spans="1:8" s="3" customFormat="1" ht="16.5" customHeight="1">
      <c r="A150" s="5"/>
      <c r="B150" s="76"/>
      <c r="C150" s="131">
        <v>422300</v>
      </c>
      <c r="D150" s="20"/>
      <c r="E150" s="21" t="s">
        <v>18</v>
      </c>
      <c r="F150" s="28">
        <f>SUM(F151)</f>
        <v>0</v>
      </c>
      <c r="G150" s="28">
        <f>SUM(G151)</f>
        <v>250</v>
      </c>
      <c r="H150" s="47">
        <f>SUM(F150+G150)</f>
        <v>250</v>
      </c>
    </row>
    <row r="151" spans="1:8" s="3" customFormat="1" ht="13.5">
      <c r="A151" s="9"/>
      <c r="B151" s="68"/>
      <c r="C151" s="78">
        <v>422391</v>
      </c>
      <c r="D151" s="11"/>
      <c r="E151" s="12" t="s">
        <v>144</v>
      </c>
      <c r="F151" s="29"/>
      <c r="G151" s="30">
        <v>250</v>
      </c>
      <c r="H151" s="40">
        <f t="shared" si="5"/>
        <v>250</v>
      </c>
    </row>
    <row r="152" spans="1:8" s="3" customFormat="1" ht="13.5">
      <c r="A152" s="5"/>
      <c r="B152" s="76"/>
      <c r="C152" s="130">
        <v>423000</v>
      </c>
      <c r="D152" s="7"/>
      <c r="E152" s="8" t="s">
        <v>19</v>
      </c>
      <c r="F152" s="38">
        <f>SUM(F153+F156+F160+F166+F176+F183+F185+F188)</f>
        <v>41080</v>
      </c>
      <c r="G152" s="38">
        <f>SUM(G153+G156+G160+G166+G176+G183+G185+G188)</f>
        <v>30744</v>
      </c>
      <c r="H152" s="39">
        <f t="shared" si="5"/>
        <v>71824</v>
      </c>
    </row>
    <row r="153" spans="1:8" s="3" customFormat="1" ht="13.5">
      <c r="A153" s="5"/>
      <c r="B153" s="76"/>
      <c r="C153" s="131">
        <v>423100</v>
      </c>
      <c r="D153" s="20"/>
      <c r="E153" s="21" t="s">
        <v>20</v>
      </c>
      <c r="F153" s="46">
        <f>SUM(F154:F155)</f>
        <v>27100</v>
      </c>
      <c r="G153" s="46">
        <f>SUM(G154:G155)</f>
        <v>27924</v>
      </c>
      <c r="H153" s="47">
        <f t="shared" si="5"/>
        <v>55024</v>
      </c>
    </row>
    <row r="154" spans="1:8" s="3" customFormat="1" ht="13.5">
      <c r="A154" s="9"/>
      <c r="B154" s="68"/>
      <c r="C154" s="78">
        <v>423111</v>
      </c>
      <c r="D154" s="11"/>
      <c r="E154" s="12" t="s">
        <v>145</v>
      </c>
      <c r="F154" s="30">
        <v>1100</v>
      </c>
      <c r="G154" s="30"/>
      <c r="H154" s="40">
        <f t="shared" si="5"/>
        <v>1100</v>
      </c>
    </row>
    <row r="155" spans="1:8" s="3" customFormat="1" ht="13.5">
      <c r="A155" s="9"/>
      <c r="B155" s="68"/>
      <c r="C155" s="78">
        <v>423191</v>
      </c>
      <c r="D155" s="11"/>
      <c r="E155" s="12" t="s">
        <v>146</v>
      </c>
      <c r="F155" s="30">
        <v>26000</v>
      </c>
      <c r="G155" s="30">
        <v>27924</v>
      </c>
      <c r="H155" s="40">
        <f t="shared" si="5"/>
        <v>53924</v>
      </c>
    </row>
    <row r="156" spans="1:8" s="3" customFormat="1" ht="13.5">
      <c r="A156" s="5"/>
      <c r="B156" s="76"/>
      <c r="C156" s="131">
        <v>423200</v>
      </c>
      <c r="D156" s="20"/>
      <c r="E156" s="21" t="s">
        <v>21</v>
      </c>
      <c r="F156" s="46"/>
      <c r="G156" s="46">
        <f>SUM(G157:G159)</f>
        <v>50</v>
      </c>
      <c r="H156" s="47">
        <f t="shared" si="5"/>
        <v>50</v>
      </c>
    </row>
    <row r="157" spans="1:8" s="3" customFormat="1" ht="13.5">
      <c r="A157" s="9"/>
      <c r="B157" s="68"/>
      <c r="C157" s="78">
        <v>423211</v>
      </c>
      <c r="D157" s="11"/>
      <c r="E157" s="12" t="s">
        <v>147</v>
      </c>
      <c r="F157" s="30"/>
      <c r="G157" s="30"/>
      <c r="H157" s="40">
        <f t="shared" si="5"/>
        <v>0</v>
      </c>
    </row>
    <row r="158" spans="1:8" s="3" customFormat="1" ht="13.5">
      <c r="A158" s="9"/>
      <c r="B158" s="68"/>
      <c r="C158" s="78">
        <v>423221</v>
      </c>
      <c r="D158" s="11"/>
      <c r="E158" s="12" t="s">
        <v>148</v>
      </c>
      <c r="F158" s="30"/>
      <c r="G158" s="30">
        <v>50</v>
      </c>
      <c r="H158" s="40">
        <f>SUM(F158+G158)</f>
        <v>50</v>
      </c>
    </row>
    <row r="159" spans="1:8" ht="13.5">
      <c r="A159" s="109"/>
      <c r="B159" s="127"/>
      <c r="C159" s="78">
        <v>423291</v>
      </c>
      <c r="D159" s="27"/>
      <c r="E159" s="12" t="s">
        <v>231</v>
      </c>
      <c r="F159" s="52"/>
      <c r="G159" s="52"/>
      <c r="H159" s="40">
        <f>SUM(F159+G159)</f>
        <v>0</v>
      </c>
    </row>
    <row r="160" spans="1:8" s="3" customFormat="1" ht="13.5">
      <c r="A160" s="5"/>
      <c r="B160" s="76"/>
      <c r="C160" s="131">
        <v>423300</v>
      </c>
      <c r="D160" s="20"/>
      <c r="E160" s="21" t="s">
        <v>22</v>
      </c>
      <c r="F160" s="46">
        <f>SUM(F161:F165)</f>
        <v>0</v>
      </c>
      <c r="G160" s="46">
        <f>SUM(G161:G165)</f>
        <v>0</v>
      </c>
      <c r="H160" s="47">
        <f t="shared" si="5"/>
        <v>0</v>
      </c>
    </row>
    <row r="161" spans="1:8" s="3" customFormat="1" ht="13.5">
      <c r="A161" s="5"/>
      <c r="B161" s="76"/>
      <c r="C161" s="95">
        <v>423311</v>
      </c>
      <c r="D161" s="25"/>
      <c r="E161" s="24" t="s">
        <v>22</v>
      </c>
      <c r="F161" s="49"/>
      <c r="G161" s="49"/>
      <c r="H161" s="40">
        <f t="shared" si="5"/>
        <v>0</v>
      </c>
    </row>
    <row r="162" spans="1:8" s="3" customFormat="1" ht="13.5">
      <c r="A162" s="9"/>
      <c r="B162" s="68"/>
      <c r="C162" s="78">
        <v>423321</v>
      </c>
      <c r="D162" s="11"/>
      <c r="E162" s="12" t="s">
        <v>149</v>
      </c>
      <c r="F162" s="30"/>
      <c r="G162" s="30"/>
      <c r="H162" s="40">
        <f t="shared" si="5"/>
        <v>0</v>
      </c>
    </row>
    <row r="163" spans="1:8" s="3" customFormat="1" ht="13.5">
      <c r="A163" s="9"/>
      <c r="B163" s="68"/>
      <c r="C163" s="78">
        <v>423322</v>
      </c>
      <c r="D163" s="11"/>
      <c r="E163" s="12" t="s">
        <v>150</v>
      </c>
      <c r="F163" s="30"/>
      <c r="G163" s="30"/>
      <c r="H163" s="40">
        <f t="shared" si="5"/>
        <v>0</v>
      </c>
    </row>
    <row r="164" spans="1:8" s="3" customFormat="1" ht="13.5">
      <c r="A164" s="9"/>
      <c r="B164" s="68"/>
      <c r="C164" s="78">
        <v>423323</v>
      </c>
      <c r="D164" s="11"/>
      <c r="E164" s="12" t="s">
        <v>151</v>
      </c>
      <c r="F164" s="30"/>
      <c r="G164" s="30"/>
      <c r="H164" s="40">
        <f t="shared" si="5"/>
        <v>0</v>
      </c>
    </row>
    <row r="165" spans="1:8" s="3" customFormat="1" ht="13.5">
      <c r="A165" s="9"/>
      <c r="B165" s="68"/>
      <c r="C165" s="78">
        <v>423391</v>
      </c>
      <c r="D165" s="11"/>
      <c r="E165" s="12" t="s">
        <v>152</v>
      </c>
      <c r="F165" s="30"/>
      <c r="G165" s="30"/>
      <c r="H165" s="40">
        <f t="shared" si="5"/>
        <v>0</v>
      </c>
    </row>
    <row r="166" spans="1:8" s="3" customFormat="1" ht="13.5">
      <c r="A166" s="5"/>
      <c r="B166" s="76"/>
      <c r="C166" s="131">
        <v>423400</v>
      </c>
      <c r="D166" s="20"/>
      <c r="E166" s="21" t="s">
        <v>23</v>
      </c>
      <c r="F166" s="46">
        <f>SUM(F167:F175)</f>
        <v>250</v>
      </c>
      <c r="G166" s="46">
        <f>SUM(G167:G175)</f>
        <v>1650</v>
      </c>
      <c r="H166" s="47">
        <f t="shared" si="5"/>
        <v>1900</v>
      </c>
    </row>
    <row r="167" spans="1:8" s="3" customFormat="1" ht="13.5">
      <c r="A167" s="9"/>
      <c r="B167" s="68"/>
      <c r="C167" s="78">
        <v>423411</v>
      </c>
      <c r="D167" s="11"/>
      <c r="E167" s="12" t="s">
        <v>153</v>
      </c>
      <c r="F167" s="30"/>
      <c r="G167" s="30"/>
      <c r="H167" s="40">
        <f t="shared" si="5"/>
        <v>0</v>
      </c>
    </row>
    <row r="168" spans="1:8" s="3" customFormat="1" ht="13.5">
      <c r="A168" s="9"/>
      <c r="B168" s="68"/>
      <c r="C168" s="78">
        <v>423412</v>
      </c>
      <c r="D168" s="11"/>
      <c r="E168" s="12" t="s">
        <v>154</v>
      </c>
      <c r="F168" s="30"/>
      <c r="G168" s="30"/>
      <c r="H168" s="40">
        <f t="shared" si="5"/>
        <v>0</v>
      </c>
    </row>
    <row r="169" spans="1:8" s="3" customFormat="1" ht="13.5">
      <c r="A169" s="9"/>
      <c r="B169" s="68"/>
      <c r="C169" s="78">
        <v>423413</v>
      </c>
      <c r="D169" s="11"/>
      <c r="E169" s="12" t="s">
        <v>155</v>
      </c>
      <c r="F169" s="30">
        <v>250</v>
      </c>
      <c r="G169" s="30">
        <v>150</v>
      </c>
      <c r="H169" s="40">
        <f t="shared" si="5"/>
        <v>400</v>
      </c>
    </row>
    <row r="170" spans="1:8" s="3" customFormat="1" ht="13.5">
      <c r="A170" s="9"/>
      <c r="B170" s="68"/>
      <c r="C170" s="78">
        <v>423419</v>
      </c>
      <c r="D170" s="11"/>
      <c r="E170" s="12" t="s">
        <v>232</v>
      </c>
      <c r="F170" s="30"/>
      <c r="G170" s="30">
        <v>850</v>
      </c>
      <c r="H170" s="40">
        <f t="shared" si="5"/>
        <v>850</v>
      </c>
    </row>
    <row r="171" spans="1:8" s="3" customFormat="1" ht="13.5">
      <c r="A171" s="9"/>
      <c r="B171" s="68"/>
      <c r="C171" s="78">
        <v>423421</v>
      </c>
      <c r="D171" s="11"/>
      <c r="E171" s="12" t="s">
        <v>233</v>
      </c>
      <c r="F171" s="30"/>
      <c r="G171" s="30">
        <v>100</v>
      </c>
      <c r="H171" s="40">
        <f t="shared" si="5"/>
        <v>100</v>
      </c>
    </row>
    <row r="172" spans="1:8" s="3" customFormat="1" ht="13.5">
      <c r="A172" s="9"/>
      <c r="B172" s="68"/>
      <c r="C172" s="78">
        <v>423422</v>
      </c>
      <c r="D172" s="11"/>
      <c r="E172" s="12" t="s">
        <v>234</v>
      </c>
      <c r="F172" s="30"/>
      <c r="G172" s="30">
        <v>150</v>
      </c>
      <c r="H172" s="40">
        <f t="shared" si="5"/>
        <v>150</v>
      </c>
    </row>
    <row r="173" spans="1:8" s="3" customFormat="1" ht="13.5">
      <c r="A173" s="9"/>
      <c r="B173" s="68"/>
      <c r="C173" s="78">
        <v>423431</v>
      </c>
      <c r="D173" s="11"/>
      <c r="E173" s="12" t="s">
        <v>156</v>
      </c>
      <c r="F173" s="30"/>
      <c r="G173" s="30">
        <v>150</v>
      </c>
      <c r="H173" s="40">
        <f t="shared" si="5"/>
        <v>150</v>
      </c>
    </row>
    <row r="174" spans="1:8" s="3" customFormat="1" ht="13.5">
      <c r="A174" s="9"/>
      <c r="B174" s="68"/>
      <c r="C174" s="78">
        <v>423432</v>
      </c>
      <c r="D174" s="11"/>
      <c r="E174" s="12" t="s">
        <v>157</v>
      </c>
      <c r="F174" s="30"/>
      <c r="G174" s="30">
        <v>100</v>
      </c>
      <c r="H174" s="40">
        <f aca="true" t="shared" si="6" ref="H174:H217">SUM(F174+G174)</f>
        <v>100</v>
      </c>
    </row>
    <row r="175" spans="1:8" s="3" customFormat="1" ht="13.5">
      <c r="A175" s="9"/>
      <c r="B175" s="68"/>
      <c r="C175" s="78">
        <v>423441</v>
      </c>
      <c r="D175" s="11"/>
      <c r="E175" s="12" t="s">
        <v>158</v>
      </c>
      <c r="F175" s="30"/>
      <c r="G175" s="30">
        <v>150</v>
      </c>
      <c r="H175" s="40">
        <f t="shared" si="6"/>
        <v>150</v>
      </c>
    </row>
    <row r="176" spans="1:8" s="3" customFormat="1" ht="13.5">
      <c r="A176" s="5"/>
      <c r="B176" s="76"/>
      <c r="C176" s="131">
        <v>423500</v>
      </c>
      <c r="D176" s="20"/>
      <c r="E176" s="21" t="s">
        <v>24</v>
      </c>
      <c r="F176" s="46">
        <f>SUM(F177:F182)</f>
        <v>6530</v>
      </c>
      <c r="G176" s="46">
        <f>SUM(G177:G182)</f>
        <v>320</v>
      </c>
      <c r="H176" s="47">
        <f t="shared" si="6"/>
        <v>6850</v>
      </c>
    </row>
    <row r="177" spans="1:8" s="3" customFormat="1" ht="13.5">
      <c r="A177" s="5"/>
      <c r="B177" s="76"/>
      <c r="C177" s="78">
        <v>423511</v>
      </c>
      <c r="D177" s="26"/>
      <c r="E177" s="12" t="s">
        <v>235</v>
      </c>
      <c r="F177" s="49"/>
      <c r="G177" s="49"/>
      <c r="H177" s="40">
        <f t="shared" si="6"/>
        <v>0</v>
      </c>
    </row>
    <row r="178" spans="1:8" s="3" customFormat="1" ht="13.5">
      <c r="A178" s="9"/>
      <c r="B178" s="68"/>
      <c r="C178" s="78">
        <v>423531</v>
      </c>
      <c r="D178" s="11"/>
      <c r="E178" s="12" t="s">
        <v>159</v>
      </c>
      <c r="F178" s="30"/>
      <c r="G178" s="30"/>
      <c r="H178" s="40">
        <f t="shared" si="6"/>
        <v>0</v>
      </c>
    </row>
    <row r="179" spans="1:8" s="3" customFormat="1" ht="13.5">
      <c r="A179" s="9"/>
      <c r="B179" s="68"/>
      <c r="C179" s="78">
        <v>423539</v>
      </c>
      <c r="D179" s="11"/>
      <c r="E179" s="12" t="s">
        <v>236</v>
      </c>
      <c r="F179" s="30"/>
      <c r="G179" s="30">
        <v>200</v>
      </c>
      <c r="H179" s="40">
        <f t="shared" si="6"/>
        <v>200</v>
      </c>
    </row>
    <row r="180" spans="1:8" s="3" customFormat="1" ht="13.5">
      <c r="A180" s="9"/>
      <c r="B180" s="68"/>
      <c r="C180" s="78">
        <v>423541</v>
      </c>
      <c r="D180" s="11"/>
      <c r="E180" s="12" t="s">
        <v>160</v>
      </c>
      <c r="F180" s="30">
        <v>480</v>
      </c>
      <c r="G180" s="30">
        <v>120</v>
      </c>
      <c r="H180" s="40">
        <f t="shared" si="6"/>
        <v>600</v>
      </c>
    </row>
    <row r="181" spans="1:8" s="3" customFormat="1" ht="13.5">
      <c r="A181" s="9"/>
      <c r="B181" s="68"/>
      <c r="C181" s="78">
        <v>423591</v>
      </c>
      <c r="D181" s="11"/>
      <c r="E181" s="12" t="s">
        <v>161</v>
      </c>
      <c r="F181" s="30">
        <v>50</v>
      </c>
      <c r="G181" s="30"/>
      <c r="H181" s="40">
        <f t="shared" si="6"/>
        <v>50</v>
      </c>
    </row>
    <row r="182" spans="1:8" s="3" customFormat="1" ht="13.5">
      <c r="A182" s="9"/>
      <c r="B182" s="68"/>
      <c r="C182" s="78">
        <v>423599</v>
      </c>
      <c r="D182" s="11"/>
      <c r="E182" s="12" t="s">
        <v>162</v>
      </c>
      <c r="F182" s="30">
        <v>6000</v>
      </c>
      <c r="G182" s="30"/>
      <c r="H182" s="40">
        <f t="shared" si="6"/>
        <v>6000</v>
      </c>
    </row>
    <row r="183" spans="1:8" s="3" customFormat="1" ht="13.5">
      <c r="A183" s="5"/>
      <c r="B183" s="76"/>
      <c r="C183" s="131">
        <v>423600</v>
      </c>
      <c r="D183" s="20"/>
      <c r="E183" s="21" t="s">
        <v>163</v>
      </c>
      <c r="F183" s="46">
        <f>SUM(F184)</f>
        <v>0</v>
      </c>
      <c r="G183" s="46">
        <f>SUM(G184)</f>
        <v>0</v>
      </c>
      <c r="H183" s="47">
        <f t="shared" si="6"/>
        <v>0</v>
      </c>
    </row>
    <row r="184" spans="1:8" s="3" customFormat="1" ht="13.5">
      <c r="A184" s="9"/>
      <c r="B184" s="68"/>
      <c r="C184" s="78">
        <v>423621</v>
      </c>
      <c r="D184" s="11"/>
      <c r="E184" s="12" t="s">
        <v>164</v>
      </c>
      <c r="F184" s="30"/>
      <c r="G184" s="30"/>
      <c r="H184" s="40">
        <f t="shared" si="6"/>
        <v>0</v>
      </c>
    </row>
    <row r="185" spans="1:8" s="3" customFormat="1" ht="13.5">
      <c r="A185" s="5"/>
      <c r="B185" s="76"/>
      <c r="C185" s="131">
        <v>423700</v>
      </c>
      <c r="D185" s="20"/>
      <c r="E185" s="21" t="s">
        <v>25</v>
      </c>
      <c r="F185" s="46">
        <f>SUM(F186:F187)</f>
        <v>0</v>
      </c>
      <c r="G185" s="46">
        <f>SUM(G186:G187)</f>
        <v>800</v>
      </c>
      <c r="H185" s="47">
        <f t="shared" si="6"/>
        <v>800</v>
      </c>
    </row>
    <row r="186" spans="1:8" s="3" customFormat="1" ht="13.5">
      <c r="A186" s="9"/>
      <c r="B186" s="68"/>
      <c r="C186" s="78">
        <v>423711</v>
      </c>
      <c r="D186" s="11"/>
      <c r="E186" s="12" t="s">
        <v>25</v>
      </c>
      <c r="F186" s="30"/>
      <c r="G186" s="30">
        <v>800</v>
      </c>
      <c r="H186" s="40">
        <f t="shared" si="6"/>
        <v>800</v>
      </c>
    </row>
    <row r="187" spans="1:8" s="3" customFormat="1" ht="13.5">
      <c r="A187" s="9"/>
      <c r="B187" s="68"/>
      <c r="C187" s="78">
        <v>423712</v>
      </c>
      <c r="D187" s="11"/>
      <c r="E187" s="12" t="s">
        <v>165</v>
      </c>
      <c r="F187" s="30"/>
      <c r="G187" s="30"/>
      <c r="H187" s="40">
        <f t="shared" si="6"/>
        <v>0</v>
      </c>
    </row>
    <row r="188" spans="1:8" s="3" customFormat="1" ht="13.5">
      <c r="A188" s="5"/>
      <c r="B188" s="76"/>
      <c r="C188" s="131">
        <v>423900</v>
      </c>
      <c r="D188" s="20"/>
      <c r="E188" s="21" t="s">
        <v>26</v>
      </c>
      <c r="F188" s="46">
        <f>SUM(F189)</f>
        <v>7200</v>
      </c>
      <c r="G188" s="46">
        <f>SUM(G189)</f>
        <v>0</v>
      </c>
      <c r="H188" s="47">
        <f t="shared" si="6"/>
        <v>7200</v>
      </c>
    </row>
    <row r="189" spans="1:8" s="3" customFormat="1" ht="13.5">
      <c r="A189" s="9"/>
      <c r="B189" s="68"/>
      <c r="C189" s="78">
        <v>423911</v>
      </c>
      <c r="D189" s="11"/>
      <c r="E189" s="12" t="s">
        <v>26</v>
      </c>
      <c r="F189" s="30">
        <v>7200</v>
      </c>
      <c r="G189" s="30"/>
      <c r="H189" s="40">
        <f t="shared" si="6"/>
        <v>7200</v>
      </c>
    </row>
    <row r="190" spans="1:8" s="3" customFormat="1" ht="13.5">
      <c r="A190" s="5"/>
      <c r="B190" s="76"/>
      <c r="C190" s="130">
        <v>424000</v>
      </c>
      <c r="D190" s="7"/>
      <c r="E190" s="8" t="s">
        <v>27</v>
      </c>
      <c r="F190" s="38">
        <f>SUM(F195+F201+F199+F204+F191)</f>
        <v>0</v>
      </c>
      <c r="G190" s="38">
        <f>SUM(G195+G201+G199+G204+G191)</f>
        <v>500</v>
      </c>
      <c r="H190" s="39">
        <f t="shared" si="6"/>
        <v>500</v>
      </c>
    </row>
    <row r="191" spans="1:8" s="3" customFormat="1" ht="13.5">
      <c r="A191" s="5"/>
      <c r="B191" s="76"/>
      <c r="C191" s="131">
        <v>424200</v>
      </c>
      <c r="D191" s="20"/>
      <c r="E191" s="21" t="s">
        <v>28</v>
      </c>
      <c r="F191" s="46">
        <f>SUM(F192:F194)</f>
        <v>0</v>
      </c>
      <c r="G191" s="46">
        <f>SUM(G192:G194)</f>
        <v>200</v>
      </c>
      <c r="H191" s="47">
        <f t="shared" si="6"/>
        <v>200</v>
      </c>
    </row>
    <row r="192" spans="1:8" s="3" customFormat="1" ht="13.5">
      <c r="A192" s="5"/>
      <c r="B192" s="76"/>
      <c r="C192" s="78">
        <v>424211</v>
      </c>
      <c r="D192" s="12"/>
      <c r="E192" s="12" t="s">
        <v>237</v>
      </c>
      <c r="F192" s="49"/>
      <c r="G192" s="49"/>
      <c r="H192" s="40">
        <f t="shared" si="6"/>
        <v>0</v>
      </c>
    </row>
    <row r="193" spans="1:8" s="3" customFormat="1" ht="13.5">
      <c r="A193" s="5"/>
      <c r="B193" s="76"/>
      <c r="C193" s="78">
        <v>424221</v>
      </c>
      <c r="D193" s="12"/>
      <c r="E193" s="12" t="s">
        <v>238</v>
      </c>
      <c r="F193" s="49"/>
      <c r="G193" s="49">
        <v>200</v>
      </c>
      <c r="H193" s="40">
        <f t="shared" si="6"/>
        <v>200</v>
      </c>
    </row>
    <row r="194" spans="1:8" ht="13.5">
      <c r="A194" s="109"/>
      <c r="B194" s="127"/>
      <c r="C194" s="78">
        <v>424231</v>
      </c>
      <c r="D194" s="12"/>
      <c r="E194" s="12" t="s">
        <v>239</v>
      </c>
      <c r="F194" s="52"/>
      <c r="G194" s="52"/>
      <c r="H194" s="40">
        <f t="shared" si="6"/>
        <v>0</v>
      </c>
    </row>
    <row r="195" spans="1:8" s="3" customFormat="1" ht="13.5">
      <c r="A195" s="5"/>
      <c r="B195" s="76"/>
      <c r="C195" s="131">
        <v>424300</v>
      </c>
      <c r="D195" s="20"/>
      <c r="E195" s="21" t="s">
        <v>29</v>
      </c>
      <c r="F195" s="46">
        <f>SUM(F196:F198)</f>
        <v>0</v>
      </c>
      <c r="G195" s="46">
        <f>SUM(G196:G198)</f>
        <v>300</v>
      </c>
      <c r="H195" s="47">
        <f t="shared" si="6"/>
        <v>300</v>
      </c>
    </row>
    <row r="196" spans="1:8" s="3" customFormat="1" ht="13.5">
      <c r="A196" s="9"/>
      <c r="B196" s="68"/>
      <c r="C196" s="78">
        <v>424311</v>
      </c>
      <c r="D196" s="11"/>
      <c r="E196" s="12" t="s">
        <v>166</v>
      </c>
      <c r="F196" s="30"/>
      <c r="G196" s="30"/>
      <c r="H196" s="40">
        <f>SUM(F196+G196)</f>
        <v>0</v>
      </c>
    </row>
    <row r="197" spans="1:8" s="3" customFormat="1" ht="13.5">
      <c r="A197" s="5"/>
      <c r="B197" s="76"/>
      <c r="C197" s="78">
        <v>424331</v>
      </c>
      <c r="D197" s="26"/>
      <c r="E197" s="12" t="s">
        <v>240</v>
      </c>
      <c r="F197" s="49"/>
      <c r="G197" s="49"/>
      <c r="H197" s="40">
        <f>SUM(F197+G197)</f>
        <v>0</v>
      </c>
    </row>
    <row r="198" spans="1:8" ht="13.5">
      <c r="A198" s="109"/>
      <c r="B198" s="127"/>
      <c r="C198" s="78">
        <v>424351</v>
      </c>
      <c r="D198" s="27"/>
      <c r="E198" s="12" t="s">
        <v>241</v>
      </c>
      <c r="F198" s="52"/>
      <c r="G198" s="52">
        <v>300</v>
      </c>
      <c r="H198" s="40">
        <f>SUM(F198+G198)</f>
        <v>300</v>
      </c>
    </row>
    <row r="199" spans="1:8" ht="25.5">
      <c r="A199" s="109"/>
      <c r="B199" s="127"/>
      <c r="C199" s="131">
        <v>424500</v>
      </c>
      <c r="D199" s="32"/>
      <c r="E199" s="21" t="s">
        <v>30</v>
      </c>
      <c r="F199" s="46">
        <f>F200</f>
        <v>0</v>
      </c>
      <c r="G199" s="46">
        <f>G200</f>
        <v>0</v>
      </c>
      <c r="H199" s="47">
        <f t="shared" si="6"/>
        <v>0</v>
      </c>
    </row>
    <row r="200" spans="1:8" ht="25.5">
      <c r="A200" s="109"/>
      <c r="B200" s="127"/>
      <c r="C200" s="78">
        <v>424511</v>
      </c>
      <c r="D200" s="27"/>
      <c r="E200" s="24" t="s">
        <v>30</v>
      </c>
      <c r="F200" s="52"/>
      <c r="G200" s="52"/>
      <c r="H200" s="40">
        <f>SUM(F200+G200)</f>
        <v>0</v>
      </c>
    </row>
    <row r="201" spans="1:8" s="3" customFormat="1" ht="25.5">
      <c r="A201" s="5"/>
      <c r="B201" s="76"/>
      <c r="C201" s="131">
        <v>424600</v>
      </c>
      <c r="D201" s="20"/>
      <c r="E201" s="21" t="s">
        <v>31</v>
      </c>
      <c r="F201" s="46">
        <f>SUM(F202:F203)</f>
        <v>0</v>
      </c>
      <c r="G201" s="46">
        <f>SUM(G202:G203)</f>
        <v>0</v>
      </c>
      <c r="H201" s="47">
        <f t="shared" si="6"/>
        <v>0</v>
      </c>
    </row>
    <row r="202" spans="1:8" s="3" customFormat="1" ht="13.5">
      <c r="A202" s="9"/>
      <c r="B202" s="68"/>
      <c r="C202" s="78">
        <v>424611</v>
      </c>
      <c r="D202" s="11"/>
      <c r="E202" s="12" t="s">
        <v>167</v>
      </c>
      <c r="F202" s="30"/>
      <c r="G202" s="30"/>
      <c r="H202" s="40">
        <f t="shared" si="6"/>
        <v>0</v>
      </c>
    </row>
    <row r="203" spans="1:8" s="3" customFormat="1" ht="13.5">
      <c r="A203" s="9"/>
      <c r="B203" s="68"/>
      <c r="C203" s="78">
        <v>424631</v>
      </c>
      <c r="D203" s="11"/>
      <c r="E203" s="12" t="s">
        <v>168</v>
      </c>
      <c r="F203" s="30"/>
      <c r="G203" s="30"/>
      <c r="H203" s="40">
        <f t="shared" si="6"/>
        <v>0</v>
      </c>
    </row>
    <row r="204" spans="1:8" s="3" customFormat="1" ht="13.5">
      <c r="A204" s="5"/>
      <c r="B204" s="76"/>
      <c r="C204" s="131">
        <v>424900</v>
      </c>
      <c r="D204" s="20"/>
      <c r="E204" s="21" t="s">
        <v>32</v>
      </c>
      <c r="F204" s="46">
        <f>SUM(F205)</f>
        <v>0</v>
      </c>
      <c r="G204" s="46">
        <f>SUM(G205)</f>
        <v>0</v>
      </c>
      <c r="H204" s="47">
        <f t="shared" si="6"/>
        <v>0</v>
      </c>
    </row>
    <row r="205" spans="1:8" s="3" customFormat="1" ht="13.5">
      <c r="A205" s="9"/>
      <c r="B205" s="68"/>
      <c r="C205" s="78">
        <v>424911</v>
      </c>
      <c r="D205" s="11"/>
      <c r="E205" s="12" t="s">
        <v>32</v>
      </c>
      <c r="F205" s="30"/>
      <c r="G205" s="30"/>
      <c r="H205" s="40">
        <f t="shared" si="6"/>
        <v>0</v>
      </c>
    </row>
    <row r="206" spans="1:8" s="3" customFormat="1" ht="13.5">
      <c r="A206" s="5"/>
      <c r="B206" s="76"/>
      <c r="C206" s="130">
        <v>425000</v>
      </c>
      <c r="D206" s="7"/>
      <c r="E206" s="8" t="s">
        <v>92</v>
      </c>
      <c r="F206" s="38">
        <f>SUM(F207+F217)</f>
        <v>3450</v>
      </c>
      <c r="G206" s="38">
        <f>SUM(G207+G217)</f>
        <v>0</v>
      </c>
      <c r="H206" s="39">
        <f t="shared" si="6"/>
        <v>3450</v>
      </c>
    </row>
    <row r="207" spans="1:8" s="3" customFormat="1" ht="13.5">
      <c r="A207" s="5"/>
      <c r="B207" s="76"/>
      <c r="C207" s="131">
        <v>425100</v>
      </c>
      <c r="D207" s="20"/>
      <c r="E207" s="21" t="s">
        <v>33</v>
      </c>
      <c r="F207" s="46">
        <f>SUM(F208:F216)</f>
        <v>800</v>
      </c>
      <c r="G207" s="46">
        <f>SUM(G208:G216)</f>
        <v>0</v>
      </c>
      <c r="H207" s="47">
        <f t="shared" si="6"/>
        <v>800</v>
      </c>
    </row>
    <row r="208" spans="1:8" s="3" customFormat="1" ht="13.5">
      <c r="A208" s="9"/>
      <c r="B208" s="68"/>
      <c r="C208" s="78">
        <v>425111</v>
      </c>
      <c r="D208" s="11"/>
      <c r="E208" s="12" t="s">
        <v>169</v>
      </c>
      <c r="F208" s="30"/>
      <c r="G208" s="30"/>
      <c r="H208" s="40">
        <f t="shared" si="6"/>
        <v>0</v>
      </c>
    </row>
    <row r="209" spans="1:8" s="3" customFormat="1" ht="13.5">
      <c r="A209" s="9"/>
      <c r="B209" s="68"/>
      <c r="C209" s="78">
        <v>425112</v>
      </c>
      <c r="D209" s="11"/>
      <c r="E209" s="12" t="s">
        <v>170</v>
      </c>
      <c r="F209" s="30"/>
      <c r="G209" s="30"/>
      <c r="H209" s="40">
        <f t="shared" si="6"/>
        <v>0</v>
      </c>
    </row>
    <row r="210" spans="1:8" s="3" customFormat="1" ht="13.5">
      <c r="A210" s="9"/>
      <c r="B210" s="68"/>
      <c r="C210" s="78">
        <v>425113</v>
      </c>
      <c r="D210" s="11"/>
      <c r="E210" s="12" t="s">
        <v>171</v>
      </c>
      <c r="F210" s="30">
        <v>300</v>
      </c>
      <c r="G210" s="30"/>
      <c r="H210" s="40">
        <f t="shared" si="6"/>
        <v>300</v>
      </c>
    </row>
    <row r="211" spans="1:8" s="3" customFormat="1" ht="13.5">
      <c r="A211" s="9"/>
      <c r="B211" s="68"/>
      <c r="C211" s="78">
        <v>425114</v>
      </c>
      <c r="D211" s="11"/>
      <c r="E211" s="12" t="s">
        <v>172</v>
      </c>
      <c r="F211" s="30"/>
      <c r="G211" s="30"/>
      <c r="H211" s="40">
        <f t="shared" si="6"/>
        <v>0</v>
      </c>
    </row>
    <row r="212" spans="1:8" s="3" customFormat="1" ht="13.5">
      <c r="A212" s="9"/>
      <c r="B212" s="68"/>
      <c r="C212" s="78">
        <v>425115</v>
      </c>
      <c r="D212" s="11"/>
      <c r="E212" s="12" t="s">
        <v>242</v>
      </c>
      <c r="F212" s="30">
        <v>200</v>
      </c>
      <c r="G212" s="30"/>
      <c r="H212" s="40">
        <f t="shared" si="6"/>
        <v>200</v>
      </c>
    </row>
    <row r="213" spans="1:8" s="3" customFormat="1" ht="13.5">
      <c r="A213" s="9"/>
      <c r="B213" s="68"/>
      <c r="C213" s="78">
        <v>425116</v>
      </c>
      <c r="D213" s="11"/>
      <c r="E213" s="12" t="s">
        <v>173</v>
      </c>
      <c r="F213" s="30">
        <v>300</v>
      </c>
      <c r="G213" s="30"/>
      <c r="H213" s="40">
        <f t="shared" si="6"/>
        <v>300</v>
      </c>
    </row>
    <row r="214" spans="1:8" s="3" customFormat="1" ht="13.5">
      <c r="A214" s="9"/>
      <c r="B214" s="68"/>
      <c r="C214" s="78">
        <v>425117</v>
      </c>
      <c r="D214" s="11"/>
      <c r="E214" s="12" t="s">
        <v>174</v>
      </c>
      <c r="F214" s="30"/>
      <c r="G214" s="30"/>
      <c r="H214" s="40">
        <f t="shared" si="6"/>
        <v>0</v>
      </c>
    </row>
    <row r="215" spans="1:8" s="3" customFormat="1" ht="13.5">
      <c r="A215" s="9"/>
      <c r="B215" s="68"/>
      <c r="C215" s="78">
        <v>425118</v>
      </c>
      <c r="D215" s="11"/>
      <c r="E215" s="12" t="s">
        <v>243</v>
      </c>
      <c r="F215" s="30"/>
      <c r="G215" s="30"/>
      <c r="H215" s="40">
        <f t="shared" si="6"/>
        <v>0</v>
      </c>
    </row>
    <row r="216" spans="1:8" s="3" customFormat="1" ht="13.5">
      <c r="A216" s="9"/>
      <c r="B216" s="68"/>
      <c r="C216" s="78">
        <v>425191</v>
      </c>
      <c r="D216" s="11"/>
      <c r="E216" s="12" t="s">
        <v>175</v>
      </c>
      <c r="F216" s="30"/>
      <c r="G216" s="30"/>
      <c r="H216" s="40">
        <f t="shared" si="6"/>
        <v>0</v>
      </c>
    </row>
    <row r="217" spans="1:8" s="3" customFormat="1" ht="13.5">
      <c r="A217" s="5"/>
      <c r="B217" s="76"/>
      <c r="C217" s="131">
        <v>425200</v>
      </c>
      <c r="D217" s="20"/>
      <c r="E217" s="21" t="s">
        <v>34</v>
      </c>
      <c r="F217" s="46">
        <f>SUM(F218:F230)</f>
        <v>2650</v>
      </c>
      <c r="G217" s="46">
        <f>SUM(G218:G230)</f>
        <v>0</v>
      </c>
      <c r="H217" s="47">
        <f t="shared" si="6"/>
        <v>2650</v>
      </c>
    </row>
    <row r="218" spans="1:8" s="3" customFormat="1" ht="13.5">
      <c r="A218" s="9"/>
      <c r="B218" s="68"/>
      <c r="C218" s="78">
        <v>425211</v>
      </c>
      <c r="D218" s="11"/>
      <c r="E218" s="12" t="s">
        <v>176</v>
      </c>
      <c r="F218" s="30">
        <v>900</v>
      </c>
      <c r="G218" s="30"/>
      <c r="H218" s="40">
        <f aca="true" t="shared" si="7" ref="H218:H317">SUM(F218+G218)</f>
        <v>900</v>
      </c>
    </row>
    <row r="219" spans="1:8" s="3" customFormat="1" ht="13.5">
      <c r="A219" s="9"/>
      <c r="B219" s="68"/>
      <c r="C219" s="78">
        <v>425212</v>
      </c>
      <c r="D219" s="11"/>
      <c r="E219" s="12" t="s">
        <v>177</v>
      </c>
      <c r="F219" s="30">
        <v>400</v>
      </c>
      <c r="G219" s="30"/>
      <c r="H219" s="40">
        <f t="shared" si="7"/>
        <v>400</v>
      </c>
    </row>
    <row r="220" spans="1:8" s="3" customFormat="1" ht="13.5">
      <c r="A220" s="9"/>
      <c r="B220" s="68"/>
      <c r="C220" s="78">
        <v>425213</v>
      </c>
      <c r="D220" s="11"/>
      <c r="E220" s="12" t="s">
        <v>178</v>
      </c>
      <c r="F220" s="30">
        <v>100</v>
      </c>
      <c r="G220" s="30"/>
      <c r="H220" s="40">
        <f t="shared" si="7"/>
        <v>100</v>
      </c>
    </row>
    <row r="221" spans="1:8" s="3" customFormat="1" ht="13.5">
      <c r="A221" s="9"/>
      <c r="B221" s="68"/>
      <c r="C221" s="78">
        <v>425219</v>
      </c>
      <c r="D221" s="11"/>
      <c r="E221" s="12" t="s">
        <v>244</v>
      </c>
      <c r="F221" s="30">
        <v>150</v>
      </c>
      <c r="G221" s="30"/>
      <c r="H221" s="40">
        <f t="shared" si="7"/>
        <v>150</v>
      </c>
    </row>
    <row r="222" spans="1:8" s="3" customFormat="1" ht="13.5">
      <c r="A222" s="9"/>
      <c r="B222" s="68"/>
      <c r="C222" s="78">
        <v>425221</v>
      </c>
      <c r="D222" s="11"/>
      <c r="E222" s="12" t="s">
        <v>179</v>
      </c>
      <c r="F222" s="30"/>
      <c r="G222" s="30"/>
      <c r="H222" s="40">
        <f t="shared" si="7"/>
        <v>0</v>
      </c>
    </row>
    <row r="223" spans="1:8" s="3" customFormat="1" ht="13.5">
      <c r="A223" s="9"/>
      <c r="B223" s="68"/>
      <c r="C223" s="78">
        <v>425222</v>
      </c>
      <c r="D223" s="11"/>
      <c r="E223" s="12" t="s">
        <v>180</v>
      </c>
      <c r="F223" s="30">
        <v>150</v>
      </c>
      <c r="G223" s="30"/>
      <c r="H223" s="40">
        <f t="shared" si="7"/>
        <v>150</v>
      </c>
    </row>
    <row r="224" spans="1:8" s="3" customFormat="1" ht="13.5">
      <c r="A224" s="9"/>
      <c r="B224" s="68"/>
      <c r="C224" s="78">
        <v>425223</v>
      </c>
      <c r="D224" s="11"/>
      <c r="E224" s="12" t="s">
        <v>181</v>
      </c>
      <c r="F224" s="30">
        <v>250</v>
      </c>
      <c r="G224" s="30"/>
      <c r="H224" s="40">
        <f t="shared" si="7"/>
        <v>250</v>
      </c>
    </row>
    <row r="225" spans="1:8" s="3" customFormat="1" ht="13.5">
      <c r="A225" s="9"/>
      <c r="B225" s="68"/>
      <c r="C225" s="78">
        <v>425224</v>
      </c>
      <c r="D225" s="11"/>
      <c r="E225" s="12" t="s">
        <v>182</v>
      </c>
      <c r="F225" s="30">
        <v>60</v>
      </c>
      <c r="G225" s="30"/>
      <c r="H225" s="40">
        <f t="shared" si="7"/>
        <v>60</v>
      </c>
    </row>
    <row r="226" spans="1:8" s="3" customFormat="1" ht="13.5">
      <c r="A226" s="9"/>
      <c r="B226" s="68"/>
      <c r="C226" s="78">
        <v>425225</v>
      </c>
      <c r="D226" s="11"/>
      <c r="E226" s="12" t="s">
        <v>245</v>
      </c>
      <c r="F226" s="30">
        <v>60</v>
      </c>
      <c r="G226" s="30"/>
      <c r="H226" s="40">
        <f t="shared" si="7"/>
        <v>60</v>
      </c>
    </row>
    <row r="227" spans="1:8" s="3" customFormat="1" ht="13.5">
      <c r="A227" s="9"/>
      <c r="B227" s="68"/>
      <c r="C227" s="78">
        <v>425226</v>
      </c>
      <c r="D227" s="11"/>
      <c r="E227" s="12" t="s">
        <v>183</v>
      </c>
      <c r="F227" s="30"/>
      <c r="G227" s="30"/>
      <c r="H227" s="40">
        <f t="shared" si="7"/>
        <v>0</v>
      </c>
    </row>
    <row r="228" spans="1:8" s="3" customFormat="1" ht="25.5">
      <c r="A228" s="9"/>
      <c r="B228" s="68"/>
      <c r="C228" s="78">
        <v>425229</v>
      </c>
      <c r="D228" s="11"/>
      <c r="E228" s="12" t="s">
        <v>184</v>
      </c>
      <c r="F228" s="30"/>
      <c r="G228" s="30"/>
      <c r="H228" s="40">
        <f t="shared" si="7"/>
        <v>0</v>
      </c>
    </row>
    <row r="229" spans="1:8" s="3" customFormat="1" ht="25.5">
      <c r="A229" s="9"/>
      <c r="B229" s="68"/>
      <c r="C229" s="78">
        <v>425281</v>
      </c>
      <c r="D229" s="11"/>
      <c r="E229" s="12" t="s">
        <v>246</v>
      </c>
      <c r="F229" s="30">
        <v>290</v>
      </c>
      <c r="G229" s="30"/>
      <c r="H229" s="40">
        <f t="shared" si="7"/>
        <v>290</v>
      </c>
    </row>
    <row r="230" spans="1:8" ht="25.5">
      <c r="A230" s="109"/>
      <c r="B230" s="127"/>
      <c r="C230" s="78">
        <v>425291</v>
      </c>
      <c r="D230" s="27"/>
      <c r="E230" s="12" t="s">
        <v>247</v>
      </c>
      <c r="F230" s="52">
        <v>290</v>
      </c>
      <c r="G230" s="52"/>
      <c r="H230" s="40">
        <f t="shared" si="7"/>
        <v>290</v>
      </c>
    </row>
    <row r="231" spans="1:8" s="3" customFormat="1" ht="13.5">
      <c r="A231" s="5"/>
      <c r="B231" s="76"/>
      <c r="C231" s="130">
        <v>426000</v>
      </c>
      <c r="D231" s="7"/>
      <c r="E231" s="8" t="s">
        <v>35</v>
      </c>
      <c r="F231" s="38">
        <f>SUM(F232+F241+F248+F254+F238+F246)</f>
        <v>5000</v>
      </c>
      <c r="G231" s="38">
        <f>SUM(G232+G241+G248+G254+G238+G246)</f>
        <v>4000</v>
      </c>
      <c r="H231" s="39">
        <f t="shared" si="7"/>
        <v>9000</v>
      </c>
    </row>
    <row r="232" spans="1:8" s="3" customFormat="1" ht="13.5">
      <c r="A232" s="5"/>
      <c r="B232" s="76"/>
      <c r="C232" s="131">
        <v>426100</v>
      </c>
      <c r="D232" s="20"/>
      <c r="E232" s="21" t="s">
        <v>36</v>
      </c>
      <c r="F232" s="46">
        <f>SUM(F233:F237)</f>
        <v>0</v>
      </c>
      <c r="G232" s="46">
        <v>1100</v>
      </c>
      <c r="H232" s="47">
        <f t="shared" si="7"/>
        <v>1100</v>
      </c>
    </row>
    <row r="233" spans="1:8" s="3" customFormat="1" ht="13.5">
      <c r="A233" s="9"/>
      <c r="B233" s="68"/>
      <c r="C233" s="78">
        <v>426111</v>
      </c>
      <c r="D233" s="11"/>
      <c r="E233" s="12" t="s">
        <v>185</v>
      </c>
      <c r="F233" s="30"/>
      <c r="G233" s="30">
        <v>900</v>
      </c>
      <c r="H233" s="40">
        <f t="shared" si="7"/>
        <v>900</v>
      </c>
    </row>
    <row r="234" spans="1:8" s="3" customFormat="1" ht="13.5">
      <c r="A234" s="9"/>
      <c r="B234" s="68"/>
      <c r="C234" s="78">
        <v>426121</v>
      </c>
      <c r="D234" s="11"/>
      <c r="E234" s="12" t="s">
        <v>186</v>
      </c>
      <c r="F234" s="30"/>
      <c r="G234" s="30">
        <v>150</v>
      </c>
      <c r="H234" s="40">
        <f t="shared" si="7"/>
        <v>150</v>
      </c>
    </row>
    <row r="235" spans="1:8" s="3" customFormat="1" ht="13.5">
      <c r="A235" s="9"/>
      <c r="B235" s="68"/>
      <c r="C235" s="78">
        <v>426123</v>
      </c>
      <c r="D235" s="11"/>
      <c r="E235" s="12" t="s">
        <v>187</v>
      </c>
      <c r="F235" s="30"/>
      <c r="G235" s="30"/>
      <c r="H235" s="40">
        <f t="shared" si="7"/>
        <v>0</v>
      </c>
    </row>
    <row r="236" spans="1:8" s="3" customFormat="1" ht="13.5">
      <c r="A236" s="9"/>
      <c r="B236" s="68"/>
      <c r="C236" s="78">
        <v>426124</v>
      </c>
      <c r="D236" s="11"/>
      <c r="E236" s="12" t="s">
        <v>188</v>
      </c>
      <c r="F236" s="30"/>
      <c r="G236" s="30"/>
      <c r="H236" s="40">
        <f t="shared" si="7"/>
        <v>0</v>
      </c>
    </row>
    <row r="237" spans="1:8" s="3" customFormat="1" ht="13.5">
      <c r="A237" s="9"/>
      <c r="B237" s="68"/>
      <c r="C237" s="78">
        <v>426131</v>
      </c>
      <c r="D237" s="11"/>
      <c r="E237" s="12" t="s">
        <v>189</v>
      </c>
      <c r="F237" s="30"/>
      <c r="G237" s="30">
        <v>50</v>
      </c>
      <c r="H237" s="40">
        <f t="shared" si="7"/>
        <v>50</v>
      </c>
    </row>
    <row r="238" spans="1:8" s="3" customFormat="1" ht="25.5">
      <c r="A238" s="9"/>
      <c r="B238" s="68"/>
      <c r="C238" s="131">
        <v>426300</v>
      </c>
      <c r="D238" s="20"/>
      <c r="E238" s="21" t="s">
        <v>37</v>
      </c>
      <c r="F238" s="46">
        <f>SUM(F239:F240)</f>
        <v>0</v>
      </c>
      <c r="G238" s="46">
        <f>SUM(G239:G240)</f>
        <v>100</v>
      </c>
      <c r="H238" s="47">
        <f t="shared" si="7"/>
        <v>100</v>
      </c>
    </row>
    <row r="239" spans="1:8" s="3" customFormat="1" ht="13.5">
      <c r="A239" s="9"/>
      <c r="B239" s="68"/>
      <c r="C239" s="78">
        <v>426311</v>
      </c>
      <c r="D239" s="11"/>
      <c r="E239" s="12" t="s">
        <v>248</v>
      </c>
      <c r="F239" s="30"/>
      <c r="G239" s="30">
        <v>100</v>
      </c>
      <c r="H239" s="40">
        <f t="shared" si="7"/>
        <v>100</v>
      </c>
    </row>
    <row r="240" spans="1:8" s="3" customFormat="1" ht="13.5">
      <c r="A240" s="9"/>
      <c r="B240" s="68"/>
      <c r="C240" s="78">
        <v>426312</v>
      </c>
      <c r="D240" s="11"/>
      <c r="E240" s="12" t="s">
        <v>249</v>
      </c>
      <c r="F240" s="30"/>
      <c r="G240" s="30"/>
      <c r="H240" s="40">
        <f t="shared" si="7"/>
        <v>0</v>
      </c>
    </row>
    <row r="241" spans="1:8" s="3" customFormat="1" ht="13.5">
      <c r="A241" s="5"/>
      <c r="B241" s="76"/>
      <c r="C241" s="131">
        <v>426400</v>
      </c>
      <c r="D241" s="20"/>
      <c r="E241" s="21" t="s">
        <v>190</v>
      </c>
      <c r="F241" s="46">
        <f>SUM(F242:F245)</f>
        <v>0</v>
      </c>
      <c r="G241" s="46">
        <f>SUM(G242:G245)</f>
        <v>400</v>
      </c>
      <c r="H241" s="47">
        <f t="shared" si="7"/>
        <v>400</v>
      </c>
    </row>
    <row r="242" spans="1:8" s="3" customFormat="1" ht="13.5">
      <c r="A242" s="9"/>
      <c r="B242" s="68"/>
      <c r="C242" s="78">
        <v>426411</v>
      </c>
      <c r="D242" s="11"/>
      <c r="E242" s="12" t="s">
        <v>191</v>
      </c>
      <c r="F242" s="30"/>
      <c r="G242" s="30">
        <v>400</v>
      </c>
      <c r="H242" s="40">
        <f t="shared" si="7"/>
        <v>400</v>
      </c>
    </row>
    <row r="243" spans="1:8" s="3" customFormat="1" ht="13.5">
      <c r="A243" s="9"/>
      <c r="B243" s="68"/>
      <c r="C243" s="78">
        <v>426412</v>
      </c>
      <c r="D243" s="11"/>
      <c r="E243" s="12" t="s">
        <v>192</v>
      </c>
      <c r="F243" s="30"/>
      <c r="G243" s="30"/>
      <c r="H243" s="40">
        <f t="shared" si="7"/>
        <v>0</v>
      </c>
    </row>
    <row r="244" spans="1:8" s="3" customFormat="1" ht="13.5">
      <c r="A244" s="9"/>
      <c r="B244" s="68"/>
      <c r="C244" s="78">
        <v>426413</v>
      </c>
      <c r="D244" s="11"/>
      <c r="E244" s="12" t="s">
        <v>193</v>
      </c>
      <c r="F244" s="30"/>
      <c r="G244" s="30"/>
      <c r="H244" s="40">
        <f t="shared" si="7"/>
        <v>0</v>
      </c>
    </row>
    <row r="245" spans="1:8" s="3" customFormat="1" ht="13.5">
      <c r="A245" s="9"/>
      <c r="B245" s="68"/>
      <c r="C245" s="78">
        <v>426491</v>
      </c>
      <c r="D245" s="11"/>
      <c r="E245" s="12" t="s">
        <v>194</v>
      </c>
      <c r="F245" s="30"/>
      <c r="G245" s="30"/>
      <c r="H245" s="40">
        <f t="shared" si="7"/>
        <v>0</v>
      </c>
    </row>
    <row r="246" spans="1:8" s="3" customFormat="1" ht="13.5">
      <c r="A246" s="9"/>
      <c r="B246" s="68"/>
      <c r="C246" s="131">
        <v>426500</v>
      </c>
      <c r="D246" s="22"/>
      <c r="E246" s="21" t="s">
        <v>38</v>
      </c>
      <c r="F246" s="46">
        <f>F247</f>
        <v>0</v>
      </c>
      <c r="G246" s="46">
        <f>G247</f>
        <v>0</v>
      </c>
      <c r="H246" s="47">
        <f t="shared" si="7"/>
        <v>0</v>
      </c>
    </row>
    <row r="247" spans="1:8" s="3" customFormat="1" ht="25.5">
      <c r="A247" s="9"/>
      <c r="B247" s="68"/>
      <c r="C247" s="78">
        <v>426591</v>
      </c>
      <c r="D247" s="11"/>
      <c r="E247" s="24" t="s">
        <v>250</v>
      </c>
      <c r="F247" s="30"/>
      <c r="G247" s="30"/>
      <c r="H247" s="40">
        <f t="shared" si="7"/>
        <v>0</v>
      </c>
    </row>
    <row r="248" spans="1:8" s="3" customFormat="1" ht="24.75" customHeight="1">
      <c r="A248" s="5"/>
      <c r="B248" s="76"/>
      <c r="C248" s="131">
        <v>426800</v>
      </c>
      <c r="D248" s="20"/>
      <c r="E248" s="21" t="s">
        <v>195</v>
      </c>
      <c r="F248" s="46">
        <f>SUM(F249:F253)</f>
        <v>0</v>
      </c>
      <c r="G248" s="46">
        <f>SUM(G249:G253)</f>
        <v>400</v>
      </c>
      <c r="H248" s="47">
        <f t="shared" si="7"/>
        <v>400</v>
      </c>
    </row>
    <row r="249" spans="1:8" s="3" customFormat="1" ht="16.5" customHeight="1">
      <c r="A249" s="9"/>
      <c r="B249" s="68"/>
      <c r="C249" s="78">
        <v>426811</v>
      </c>
      <c r="D249" s="11"/>
      <c r="E249" s="12" t="s">
        <v>196</v>
      </c>
      <c r="F249" s="30"/>
      <c r="G249" s="30"/>
      <c r="H249" s="40">
        <f t="shared" si="7"/>
        <v>0</v>
      </c>
    </row>
    <row r="250" spans="1:8" s="3" customFormat="1" ht="16.5" customHeight="1">
      <c r="A250" s="9"/>
      <c r="B250" s="68"/>
      <c r="C250" s="78">
        <v>426812</v>
      </c>
      <c r="D250" s="11"/>
      <c r="E250" s="12" t="s">
        <v>197</v>
      </c>
      <c r="F250" s="30"/>
      <c r="G250" s="30"/>
      <c r="H250" s="40">
        <f t="shared" si="7"/>
        <v>0</v>
      </c>
    </row>
    <row r="251" spans="1:8" s="3" customFormat="1" ht="16.5" customHeight="1">
      <c r="A251" s="9"/>
      <c r="B251" s="68"/>
      <c r="C251" s="78">
        <v>426819</v>
      </c>
      <c r="D251" s="11"/>
      <c r="E251" s="12" t="s">
        <v>251</v>
      </c>
      <c r="F251" s="30"/>
      <c r="G251" s="30">
        <v>400</v>
      </c>
      <c r="H251" s="40">
        <f t="shared" si="7"/>
        <v>400</v>
      </c>
    </row>
    <row r="252" spans="1:8" s="3" customFormat="1" ht="16.5" customHeight="1">
      <c r="A252" s="9"/>
      <c r="B252" s="68"/>
      <c r="C252" s="78">
        <v>426821</v>
      </c>
      <c r="D252" s="11"/>
      <c r="E252" s="12" t="s">
        <v>252</v>
      </c>
      <c r="F252" s="30"/>
      <c r="G252" s="30"/>
      <c r="H252" s="40">
        <f>SUM(F252+G252)</f>
        <v>0</v>
      </c>
    </row>
    <row r="253" spans="1:8" ht="13.5">
      <c r="A253" s="109"/>
      <c r="B253" s="127"/>
      <c r="C253" s="78">
        <v>426822</v>
      </c>
      <c r="D253" s="27"/>
      <c r="E253" s="12" t="s">
        <v>253</v>
      </c>
      <c r="F253" s="52"/>
      <c r="G253" s="52"/>
      <c r="H253" s="40">
        <f>SUM(F253+G253)</f>
        <v>0</v>
      </c>
    </row>
    <row r="254" spans="1:8" s="3" customFormat="1" ht="16.5" customHeight="1">
      <c r="A254" s="5"/>
      <c r="B254" s="76"/>
      <c r="C254" s="131">
        <v>426900</v>
      </c>
      <c r="D254" s="20"/>
      <c r="E254" s="21" t="s">
        <v>39</v>
      </c>
      <c r="F254" s="46">
        <f>SUM(F255:F258)</f>
        <v>5000</v>
      </c>
      <c r="G254" s="46">
        <f>SUM(G255:G258)</f>
        <v>2000</v>
      </c>
      <c r="H254" s="47">
        <f t="shared" si="7"/>
        <v>7000</v>
      </c>
    </row>
    <row r="255" spans="1:8" s="3" customFormat="1" ht="16.5" customHeight="1">
      <c r="A255" s="9"/>
      <c r="B255" s="68"/>
      <c r="C255" s="78">
        <v>426911</v>
      </c>
      <c r="D255" s="11"/>
      <c r="E255" s="12" t="s">
        <v>254</v>
      </c>
      <c r="F255" s="30">
        <v>5000</v>
      </c>
      <c r="G255" s="30">
        <v>2000</v>
      </c>
      <c r="H255" s="40">
        <f>SUM(F255+G255)</f>
        <v>7000</v>
      </c>
    </row>
    <row r="256" spans="1:8" s="3" customFormat="1" ht="16.5" customHeight="1">
      <c r="A256" s="5"/>
      <c r="B256" s="76"/>
      <c r="C256" s="95">
        <v>426912</v>
      </c>
      <c r="D256" s="25"/>
      <c r="E256" s="24" t="s">
        <v>255</v>
      </c>
      <c r="F256" s="49"/>
      <c r="G256" s="49"/>
      <c r="H256" s="40">
        <f>SUM(F256+G256)</f>
        <v>0</v>
      </c>
    </row>
    <row r="257" spans="1:8" s="3" customFormat="1" ht="16.5" customHeight="1">
      <c r="A257" s="5"/>
      <c r="B257" s="76"/>
      <c r="C257" s="95">
        <v>426913</v>
      </c>
      <c r="D257" s="25"/>
      <c r="E257" s="24" t="s">
        <v>256</v>
      </c>
      <c r="F257" s="49"/>
      <c r="G257" s="49"/>
      <c r="H257" s="40">
        <f>SUM(F257+G257)</f>
        <v>0</v>
      </c>
    </row>
    <row r="258" spans="1:8" ht="13.5">
      <c r="A258" s="109"/>
      <c r="B258" s="127"/>
      <c r="C258" s="95">
        <v>426919</v>
      </c>
      <c r="D258" s="27"/>
      <c r="E258" s="24" t="s">
        <v>257</v>
      </c>
      <c r="F258" s="52"/>
      <c r="G258" s="52"/>
      <c r="H258" s="40">
        <f>SUM(F258+G258)</f>
        <v>0</v>
      </c>
    </row>
    <row r="259" spans="1:8" ht="13.5">
      <c r="A259" s="109"/>
      <c r="B259" s="127"/>
      <c r="C259" s="77">
        <v>440000</v>
      </c>
      <c r="D259" s="18"/>
      <c r="E259" s="19" t="s">
        <v>258</v>
      </c>
      <c r="F259" s="44">
        <f>SUM(F260+F264)</f>
        <v>0</v>
      </c>
      <c r="G259" s="44">
        <f>SUM(G260+G264)</f>
        <v>0</v>
      </c>
      <c r="H259" s="45">
        <f t="shared" si="7"/>
        <v>0</v>
      </c>
    </row>
    <row r="260" spans="1:8" ht="13.5">
      <c r="A260" s="109"/>
      <c r="B260" s="127"/>
      <c r="C260" s="130">
        <v>442000</v>
      </c>
      <c r="D260" s="7"/>
      <c r="E260" s="8" t="s">
        <v>43</v>
      </c>
      <c r="F260" s="38">
        <f>F261</f>
        <v>0</v>
      </c>
      <c r="G260" s="38">
        <f>G261</f>
        <v>0</v>
      </c>
      <c r="H260" s="39">
        <f t="shared" si="7"/>
        <v>0</v>
      </c>
    </row>
    <row r="261" spans="1:8" ht="13.5">
      <c r="A261" s="109"/>
      <c r="B261" s="127"/>
      <c r="C261" s="132">
        <v>442300</v>
      </c>
      <c r="D261" s="32"/>
      <c r="E261" s="23" t="s">
        <v>44</v>
      </c>
      <c r="F261" s="46">
        <f>SUM(F262:F263)</f>
        <v>0</v>
      </c>
      <c r="G261" s="46">
        <f>SUM(G262:G263)</f>
        <v>0</v>
      </c>
      <c r="H261" s="47">
        <f t="shared" si="7"/>
        <v>0</v>
      </c>
    </row>
    <row r="262" spans="1:8" ht="13.5">
      <c r="A262" s="109"/>
      <c r="B262" s="127"/>
      <c r="C262" s="95">
        <v>442331</v>
      </c>
      <c r="D262" s="27"/>
      <c r="E262" s="24" t="s">
        <v>259</v>
      </c>
      <c r="F262" s="52"/>
      <c r="G262" s="52"/>
      <c r="H262" s="40">
        <f>SUM(F262+G262)</f>
        <v>0</v>
      </c>
    </row>
    <row r="263" spans="1:8" ht="13.5">
      <c r="A263" s="109"/>
      <c r="B263" s="127"/>
      <c r="C263" s="95">
        <v>442341</v>
      </c>
      <c r="D263" s="27"/>
      <c r="E263" s="24" t="s">
        <v>260</v>
      </c>
      <c r="F263" s="52"/>
      <c r="G263" s="52"/>
      <c r="H263" s="40">
        <f>SUM(F263+G263)</f>
        <v>0</v>
      </c>
    </row>
    <row r="264" spans="1:8" ht="13.5">
      <c r="A264" s="109"/>
      <c r="B264" s="127"/>
      <c r="C264" s="130">
        <v>444000</v>
      </c>
      <c r="D264" s="7"/>
      <c r="E264" s="8" t="s">
        <v>45</v>
      </c>
      <c r="F264" s="38">
        <f>SUM(F265+F267)</f>
        <v>0</v>
      </c>
      <c r="G264" s="38">
        <f>SUM(G265+G267)</f>
        <v>0</v>
      </c>
      <c r="H264" s="39">
        <f t="shared" si="7"/>
        <v>0</v>
      </c>
    </row>
    <row r="265" spans="1:8" ht="13.5">
      <c r="A265" s="109"/>
      <c r="B265" s="127"/>
      <c r="C265" s="131">
        <v>444200</v>
      </c>
      <c r="D265" s="21"/>
      <c r="E265" s="21" t="s">
        <v>46</v>
      </c>
      <c r="F265" s="46">
        <f>F266</f>
        <v>0</v>
      </c>
      <c r="G265" s="46">
        <f>G266</f>
        <v>0</v>
      </c>
      <c r="H265" s="47">
        <f t="shared" si="7"/>
        <v>0</v>
      </c>
    </row>
    <row r="266" spans="1:8" ht="13.5">
      <c r="A266" s="109"/>
      <c r="B266" s="127"/>
      <c r="C266" s="95">
        <v>444211</v>
      </c>
      <c r="D266" s="25"/>
      <c r="E266" s="24" t="s">
        <v>46</v>
      </c>
      <c r="F266" s="53"/>
      <c r="G266" s="53"/>
      <c r="H266" s="40">
        <f t="shared" si="7"/>
        <v>0</v>
      </c>
    </row>
    <row r="267" spans="1:8" ht="13.5">
      <c r="A267" s="109"/>
      <c r="B267" s="127"/>
      <c r="C267" s="131">
        <v>444300</v>
      </c>
      <c r="D267" s="20"/>
      <c r="E267" s="21" t="s">
        <v>47</v>
      </c>
      <c r="F267" s="46">
        <f>F268</f>
        <v>0</v>
      </c>
      <c r="G267" s="46">
        <f>G268</f>
        <v>0</v>
      </c>
      <c r="H267" s="47">
        <f t="shared" si="7"/>
        <v>0</v>
      </c>
    </row>
    <row r="268" spans="1:8" ht="13.5">
      <c r="A268" s="109"/>
      <c r="B268" s="127"/>
      <c r="C268" s="95">
        <v>444311</v>
      </c>
      <c r="D268" s="27"/>
      <c r="E268" s="24" t="s">
        <v>47</v>
      </c>
      <c r="F268" s="52"/>
      <c r="G268" s="52"/>
      <c r="H268" s="40">
        <f t="shared" si="7"/>
        <v>0</v>
      </c>
    </row>
    <row r="269" spans="1:8" ht="13.5">
      <c r="A269" s="109"/>
      <c r="B269" s="127"/>
      <c r="C269" s="77">
        <v>450000</v>
      </c>
      <c r="D269" s="18"/>
      <c r="E269" s="19" t="s">
        <v>261</v>
      </c>
      <c r="F269" s="44">
        <f>SUM(F270+F278)</f>
        <v>0</v>
      </c>
      <c r="G269" s="44">
        <f>SUM(G270+G278)</f>
        <v>0</v>
      </c>
      <c r="H269" s="45">
        <f t="shared" si="7"/>
        <v>0</v>
      </c>
    </row>
    <row r="270" spans="1:8" ht="25.5">
      <c r="A270" s="109"/>
      <c r="B270" s="127"/>
      <c r="C270" s="130">
        <v>451000</v>
      </c>
      <c r="D270" s="33"/>
      <c r="E270" s="8" t="s">
        <v>262</v>
      </c>
      <c r="F270" s="54">
        <f>SUM(F271+F274)</f>
        <v>0</v>
      </c>
      <c r="G270" s="54">
        <f>SUM(G271+G274)</f>
        <v>0</v>
      </c>
      <c r="H270" s="39">
        <f t="shared" si="7"/>
        <v>0</v>
      </c>
    </row>
    <row r="271" spans="1:8" ht="25.5">
      <c r="A271" s="109"/>
      <c r="B271" s="127"/>
      <c r="C271" s="131">
        <v>451100</v>
      </c>
      <c r="D271" s="55"/>
      <c r="E271" s="21" t="s">
        <v>48</v>
      </c>
      <c r="F271" s="46">
        <f>SUM(F272+F273)</f>
        <v>0</v>
      </c>
      <c r="G271" s="46">
        <f>SUM(G272+G273)</f>
        <v>0</v>
      </c>
      <c r="H271" s="47">
        <f t="shared" si="7"/>
        <v>0</v>
      </c>
    </row>
    <row r="272" spans="1:8" ht="13.5">
      <c r="A272" s="109"/>
      <c r="B272" s="127"/>
      <c r="C272" s="95">
        <v>451111</v>
      </c>
      <c r="D272" s="27"/>
      <c r="E272" s="24" t="s">
        <v>263</v>
      </c>
      <c r="F272" s="52"/>
      <c r="G272" s="52"/>
      <c r="H272" s="40">
        <f t="shared" si="7"/>
        <v>0</v>
      </c>
    </row>
    <row r="273" spans="1:8" ht="13.5">
      <c r="A273" s="109"/>
      <c r="B273" s="127"/>
      <c r="C273" s="95">
        <v>451141</v>
      </c>
      <c r="D273" s="27"/>
      <c r="E273" s="24" t="s">
        <v>264</v>
      </c>
      <c r="F273" s="52"/>
      <c r="G273" s="52"/>
      <c r="H273" s="40">
        <f t="shared" si="7"/>
        <v>0</v>
      </c>
    </row>
    <row r="274" spans="1:8" ht="25.5">
      <c r="A274" s="109"/>
      <c r="B274" s="127"/>
      <c r="C274" s="131">
        <v>451200</v>
      </c>
      <c r="D274" s="55"/>
      <c r="E274" s="21" t="s">
        <v>265</v>
      </c>
      <c r="F274" s="46">
        <f>SUM(F275:F277)</f>
        <v>0</v>
      </c>
      <c r="G274" s="46">
        <f>SUM(G275:G277)</f>
        <v>0</v>
      </c>
      <c r="H274" s="47">
        <f t="shared" si="7"/>
        <v>0</v>
      </c>
    </row>
    <row r="275" spans="1:8" ht="13.5">
      <c r="A275" s="109"/>
      <c r="B275" s="127"/>
      <c r="C275" s="95">
        <v>451211</v>
      </c>
      <c r="D275" s="27"/>
      <c r="E275" s="24" t="s">
        <v>266</v>
      </c>
      <c r="F275" s="52"/>
      <c r="G275" s="52"/>
      <c r="H275" s="40">
        <f t="shared" si="7"/>
        <v>0</v>
      </c>
    </row>
    <row r="276" spans="1:8" ht="13.5">
      <c r="A276" s="109"/>
      <c r="B276" s="127"/>
      <c r="C276" s="95">
        <v>451241</v>
      </c>
      <c r="D276" s="27"/>
      <c r="E276" s="24" t="s">
        <v>267</v>
      </c>
      <c r="F276" s="52"/>
      <c r="G276" s="52"/>
      <c r="H276" s="40">
        <f t="shared" si="7"/>
        <v>0</v>
      </c>
    </row>
    <row r="277" spans="1:8" ht="25.5">
      <c r="A277" s="109"/>
      <c r="B277" s="127"/>
      <c r="C277" s="95">
        <v>451291</v>
      </c>
      <c r="D277" s="27"/>
      <c r="E277" s="24" t="s">
        <v>268</v>
      </c>
      <c r="F277" s="52"/>
      <c r="G277" s="52"/>
      <c r="H277" s="40">
        <f t="shared" si="7"/>
        <v>0</v>
      </c>
    </row>
    <row r="278" spans="1:8" ht="13.5">
      <c r="A278" s="109"/>
      <c r="B278" s="127"/>
      <c r="C278" s="130">
        <v>454000</v>
      </c>
      <c r="D278" s="33"/>
      <c r="E278" s="8" t="s">
        <v>269</v>
      </c>
      <c r="F278" s="54">
        <f>F279</f>
        <v>0</v>
      </c>
      <c r="G278" s="54">
        <f>G279</f>
        <v>0</v>
      </c>
      <c r="H278" s="39">
        <f t="shared" si="7"/>
        <v>0</v>
      </c>
    </row>
    <row r="279" spans="1:8" ht="13.5">
      <c r="A279" s="109"/>
      <c r="B279" s="127"/>
      <c r="C279" s="131">
        <v>454100</v>
      </c>
      <c r="D279" s="55"/>
      <c r="E279" s="21" t="s">
        <v>49</v>
      </c>
      <c r="F279" s="56">
        <f>F280</f>
        <v>0</v>
      </c>
      <c r="G279" s="56">
        <f>G280</f>
        <v>0</v>
      </c>
      <c r="H279" s="47">
        <f t="shared" si="7"/>
        <v>0</v>
      </c>
    </row>
    <row r="280" spans="1:8" ht="13.5">
      <c r="A280" s="109"/>
      <c r="B280" s="127"/>
      <c r="C280" s="95">
        <v>454111</v>
      </c>
      <c r="D280" s="27"/>
      <c r="E280" s="24" t="s">
        <v>49</v>
      </c>
      <c r="F280" s="52"/>
      <c r="G280" s="52"/>
      <c r="H280" s="40">
        <f t="shared" si="7"/>
        <v>0</v>
      </c>
    </row>
    <row r="281" spans="1:8" ht="13.5">
      <c r="A281" s="109"/>
      <c r="B281" s="127"/>
      <c r="C281" s="77">
        <v>460000</v>
      </c>
      <c r="D281" s="58"/>
      <c r="E281" s="19" t="s">
        <v>270</v>
      </c>
      <c r="F281" s="60">
        <f>F282+F289</f>
        <v>0</v>
      </c>
      <c r="G281" s="60">
        <f>G282+G289</f>
        <v>0</v>
      </c>
      <c r="H281" s="45">
        <f t="shared" si="7"/>
        <v>0</v>
      </c>
    </row>
    <row r="282" spans="1:8" ht="13.5">
      <c r="A282" s="109"/>
      <c r="B282" s="127"/>
      <c r="C282" s="130">
        <v>463000</v>
      </c>
      <c r="D282" s="59"/>
      <c r="E282" s="8" t="s">
        <v>271</v>
      </c>
      <c r="F282" s="54">
        <f>F283+F286</f>
        <v>0</v>
      </c>
      <c r="G282" s="54">
        <f>G283+G286</f>
        <v>0</v>
      </c>
      <c r="H282" s="39">
        <f t="shared" si="7"/>
        <v>0</v>
      </c>
    </row>
    <row r="283" spans="1:8" ht="13.5">
      <c r="A283" s="109"/>
      <c r="B283" s="127"/>
      <c r="C283" s="131">
        <v>463100</v>
      </c>
      <c r="D283" s="32"/>
      <c r="E283" s="21" t="s">
        <v>272</v>
      </c>
      <c r="F283" s="56">
        <f>SUM(F284:F285)</f>
        <v>0</v>
      </c>
      <c r="G283" s="56">
        <f>SUM(G284:G285)</f>
        <v>0</v>
      </c>
      <c r="H283" s="47">
        <f t="shared" si="7"/>
        <v>0</v>
      </c>
    </row>
    <row r="284" spans="1:8" ht="13.5">
      <c r="A284" s="109"/>
      <c r="B284" s="127"/>
      <c r="C284" s="95">
        <v>463111</v>
      </c>
      <c r="D284" s="27"/>
      <c r="E284" s="24" t="s">
        <v>273</v>
      </c>
      <c r="F284" s="52"/>
      <c r="G284" s="52"/>
      <c r="H284" s="40">
        <f t="shared" si="7"/>
        <v>0</v>
      </c>
    </row>
    <row r="285" spans="1:8" ht="13.5">
      <c r="A285" s="109"/>
      <c r="B285" s="127"/>
      <c r="C285" s="95">
        <v>463141</v>
      </c>
      <c r="D285" s="27"/>
      <c r="E285" s="24" t="s">
        <v>274</v>
      </c>
      <c r="F285" s="52"/>
      <c r="G285" s="52"/>
      <c r="H285" s="40">
        <f t="shared" si="7"/>
        <v>0</v>
      </c>
    </row>
    <row r="286" spans="1:8" ht="13.5" customHeight="1">
      <c r="A286" s="109"/>
      <c r="B286" s="127"/>
      <c r="C286" s="131">
        <v>463200</v>
      </c>
      <c r="D286" s="32"/>
      <c r="E286" s="21" t="s">
        <v>275</v>
      </c>
      <c r="F286" s="56">
        <f>SUM(F287:F288)</f>
        <v>0</v>
      </c>
      <c r="G286" s="56">
        <f>SUM(G287:G288)</f>
        <v>0</v>
      </c>
      <c r="H286" s="47">
        <f t="shared" si="7"/>
        <v>0</v>
      </c>
    </row>
    <row r="287" spans="1:8" ht="13.5">
      <c r="A287" s="109"/>
      <c r="B287" s="127"/>
      <c r="C287" s="95">
        <v>463211</v>
      </c>
      <c r="D287" s="27"/>
      <c r="E287" s="24" t="s">
        <v>276</v>
      </c>
      <c r="F287" s="52"/>
      <c r="G287" s="52"/>
      <c r="H287" s="40">
        <f t="shared" si="7"/>
        <v>0</v>
      </c>
    </row>
    <row r="288" spans="1:8" ht="13.5">
      <c r="A288" s="109"/>
      <c r="B288" s="127"/>
      <c r="C288" s="95">
        <v>463241</v>
      </c>
      <c r="D288" s="27"/>
      <c r="E288" s="24" t="s">
        <v>277</v>
      </c>
      <c r="F288" s="52"/>
      <c r="G288" s="52"/>
      <c r="H288" s="40">
        <f t="shared" si="7"/>
        <v>0</v>
      </c>
    </row>
    <row r="289" spans="1:8" ht="13.5">
      <c r="A289" s="109"/>
      <c r="B289" s="127"/>
      <c r="C289" s="130">
        <v>465000</v>
      </c>
      <c r="D289" s="59"/>
      <c r="E289" s="8" t="s">
        <v>278</v>
      </c>
      <c r="F289" s="54">
        <f>F290+F292</f>
        <v>0</v>
      </c>
      <c r="G289" s="54">
        <f>G290+G292</f>
        <v>0</v>
      </c>
      <c r="H289" s="39">
        <f t="shared" si="7"/>
        <v>0</v>
      </c>
    </row>
    <row r="290" spans="1:8" ht="13.5">
      <c r="A290" s="109"/>
      <c r="B290" s="127"/>
      <c r="C290" s="131">
        <v>465100</v>
      </c>
      <c r="D290" s="32"/>
      <c r="E290" s="21" t="s">
        <v>279</v>
      </c>
      <c r="F290" s="56">
        <f>F291</f>
        <v>0</v>
      </c>
      <c r="G290" s="56">
        <f>G291</f>
        <v>0</v>
      </c>
      <c r="H290" s="47">
        <f t="shared" si="7"/>
        <v>0</v>
      </c>
    </row>
    <row r="291" spans="1:8" ht="13.5">
      <c r="A291" s="109"/>
      <c r="B291" s="127"/>
      <c r="C291" s="95">
        <v>465111</v>
      </c>
      <c r="D291" s="27"/>
      <c r="E291" s="57" t="s">
        <v>279</v>
      </c>
      <c r="F291" s="52"/>
      <c r="G291" s="52"/>
      <c r="H291" s="40">
        <v>0</v>
      </c>
    </row>
    <row r="292" spans="1:8" ht="13.5">
      <c r="A292" s="109"/>
      <c r="B292" s="127"/>
      <c r="C292" s="131">
        <v>465200</v>
      </c>
      <c r="D292" s="32"/>
      <c r="E292" s="21" t="s">
        <v>280</v>
      </c>
      <c r="F292" s="56">
        <f>F293</f>
        <v>0</v>
      </c>
      <c r="G292" s="56">
        <f>G293</f>
        <v>0</v>
      </c>
      <c r="H292" s="47">
        <f t="shared" si="7"/>
        <v>0</v>
      </c>
    </row>
    <row r="293" spans="1:8" ht="13.5">
      <c r="A293" s="109"/>
      <c r="B293" s="127"/>
      <c r="C293" s="95">
        <v>465211</v>
      </c>
      <c r="D293" s="75"/>
      <c r="E293" s="24" t="s">
        <v>280</v>
      </c>
      <c r="F293" s="96"/>
      <c r="G293" s="96"/>
      <c r="H293" s="40">
        <v>0</v>
      </c>
    </row>
    <row r="294" spans="1:8" ht="13.5">
      <c r="A294" s="109"/>
      <c r="B294" s="127"/>
      <c r="C294" s="77">
        <v>470000</v>
      </c>
      <c r="D294" s="58"/>
      <c r="E294" s="19" t="s">
        <v>281</v>
      </c>
      <c r="F294" s="60">
        <f>F295</f>
        <v>0</v>
      </c>
      <c r="G294" s="60">
        <f>G295</f>
        <v>0</v>
      </c>
      <c r="H294" s="45">
        <f t="shared" si="7"/>
        <v>0</v>
      </c>
    </row>
    <row r="295" spans="1:8" ht="13.5">
      <c r="A295" s="109"/>
      <c r="B295" s="127"/>
      <c r="C295" s="130">
        <v>472000</v>
      </c>
      <c r="D295" s="59"/>
      <c r="E295" s="8" t="s">
        <v>50</v>
      </c>
      <c r="F295" s="54">
        <f>F296+F299+F301+F304</f>
        <v>0</v>
      </c>
      <c r="G295" s="54">
        <f>G296+G299+G301+G304</f>
        <v>0</v>
      </c>
      <c r="H295" s="39">
        <f t="shared" si="7"/>
        <v>0</v>
      </c>
    </row>
    <row r="296" spans="1:8" ht="13.5" customHeight="1">
      <c r="A296" s="109"/>
      <c r="B296" s="127"/>
      <c r="C296" s="131">
        <v>472100</v>
      </c>
      <c r="D296" s="32"/>
      <c r="E296" s="21" t="s">
        <v>51</v>
      </c>
      <c r="F296" s="56">
        <f>SUM(F297:F298)</f>
        <v>0</v>
      </c>
      <c r="G296" s="56">
        <f>SUM(G297:G298)</f>
        <v>0</v>
      </c>
      <c r="H296" s="47">
        <f t="shared" si="7"/>
        <v>0</v>
      </c>
    </row>
    <row r="297" spans="1:8" ht="13.5">
      <c r="A297" s="109"/>
      <c r="B297" s="127"/>
      <c r="C297" s="95">
        <v>472111</v>
      </c>
      <c r="D297" s="75"/>
      <c r="E297" s="24" t="s">
        <v>282</v>
      </c>
      <c r="F297" s="96"/>
      <c r="G297" s="96"/>
      <c r="H297" s="40">
        <v>0</v>
      </c>
    </row>
    <row r="298" spans="1:8" ht="13.5">
      <c r="A298" s="109"/>
      <c r="B298" s="127"/>
      <c r="C298" s="95">
        <v>472131</v>
      </c>
      <c r="D298" s="75"/>
      <c r="E298" s="24" t="s">
        <v>283</v>
      </c>
      <c r="F298" s="96"/>
      <c r="G298" s="96"/>
      <c r="H298" s="40">
        <v>0</v>
      </c>
    </row>
    <row r="299" spans="1:8" ht="13.5">
      <c r="A299" s="109"/>
      <c r="B299" s="127"/>
      <c r="C299" s="131">
        <v>472300</v>
      </c>
      <c r="D299" s="32"/>
      <c r="E299" s="21" t="s">
        <v>52</v>
      </c>
      <c r="F299" s="56">
        <f>F300</f>
        <v>0</v>
      </c>
      <c r="G299" s="56">
        <f>G300</f>
        <v>0</v>
      </c>
      <c r="H299" s="47">
        <f t="shared" si="7"/>
        <v>0</v>
      </c>
    </row>
    <row r="300" spans="1:8" ht="13.5">
      <c r="A300" s="109"/>
      <c r="B300" s="127"/>
      <c r="C300" s="95">
        <v>472311</v>
      </c>
      <c r="D300" s="75"/>
      <c r="E300" s="24" t="s">
        <v>52</v>
      </c>
      <c r="F300" s="96"/>
      <c r="G300" s="96"/>
      <c r="H300" s="40">
        <v>0</v>
      </c>
    </row>
    <row r="301" spans="1:8" ht="25.5">
      <c r="A301" s="109"/>
      <c r="B301" s="127"/>
      <c r="C301" s="131">
        <v>472700</v>
      </c>
      <c r="D301" s="55"/>
      <c r="E301" s="21" t="s">
        <v>53</v>
      </c>
      <c r="F301" s="56">
        <f>SUM(F302:F303)</f>
        <v>0</v>
      </c>
      <c r="G301" s="56">
        <f>SUM(G302:G303)</f>
        <v>0</v>
      </c>
      <c r="H301" s="47">
        <f t="shared" si="7"/>
        <v>0</v>
      </c>
    </row>
    <row r="302" spans="1:8" ht="13.5">
      <c r="A302" s="109"/>
      <c r="B302" s="127"/>
      <c r="C302" s="95">
        <v>472711</v>
      </c>
      <c r="D302" s="75"/>
      <c r="E302" s="24" t="s">
        <v>284</v>
      </c>
      <c r="F302" s="96"/>
      <c r="G302" s="96"/>
      <c r="H302" s="40">
        <v>0</v>
      </c>
    </row>
    <row r="303" spans="1:8" ht="13.5">
      <c r="A303" s="109"/>
      <c r="B303" s="127"/>
      <c r="C303" s="95">
        <v>472715</v>
      </c>
      <c r="D303" s="75"/>
      <c r="E303" s="24" t="s">
        <v>285</v>
      </c>
      <c r="F303" s="96"/>
      <c r="G303" s="96"/>
      <c r="H303" s="40">
        <v>0</v>
      </c>
    </row>
    <row r="304" spans="1:8" ht="13.5">
      <c r="A304" s="109"/>
      <c r="B304" s="127"/>
      <c r="C304" s="131">
        <v>472800</v>
      </c>
      <c r="D304" s="55"/>
      <c r="E304" s="21" t="s">
        <v>54</v>
      </c>
      <c r="F304" s="56">
        <f>F305</f>
        <v>0</v>
      </c>
      <c r="G304" s="56">
        <f>G305</f>
        <v>0</v>
      </c>
      <c r="H304" s="47">
        <f t="shared" si="7"/>
        <v>0</v>
      </c>
    </row>
    <row r="305" spans="1:8" ht="13.5">
      <c r="A305" s="109"/>
      <c r="B305" s="127"/>
      <c r="C305" s="95">
        <v>472811</v>
      </c>
      <c r="D305" s="75"/>
      <c r="E305" s="24" t="s">
        <v>54</v>
      </c>
      <c r="F305" s="96"/>
      <c r="G305" s="96"/>
      <c r="H305" s="40">
        <v>0</v>
      </c>
    </row>
    <row r="306" spans="1:8" s="3" customFormat="1" ht="16.5" customHeight="1">
      <c r="A306" s="5"/>
      <c r="B306" s="76"/>
      <c r="C306" s="77">
        <v>480000</v>
      </c>
      <c r="D306" s="18"/>
      <c r="E306" s="19" t="s">
        <v>93</v>
      </c>
      <c r="F306" s="44">
        <f>SUM(F307+F315+F323+F326)</f>
        <v>200</v>
      </c>
      <c r="G306" s="44">
        <f>SUM(G307+G315+G323+G326)</f>
        <v>0</v>
      </c>
      <c r="H306" s="45">
        <f>SUM(F306+G306)</f>
        <v>200</v>
      </c>
    </row>
    <row r="307" spans="1:8" s="3" customFormat="1" ht="13.5">
      <c r="A307" s="5"/>
      <c r="B307" s="76"/>
      <c r="C307" s="130">
        <v>481000</v>
      </c>
      <c r="D307" s="7"/>
      <c r="E307" s="8" t="s">
        <v>55</v>
      </c>
      <c r="F307" s="38">
        <f>F308</f>
        <v>0</v>
      </c>
      <c r="G307" s="38">
        <f>G308</f>
        <v>0</v>
      </c>
      <c r="H307" s="39">
        <f t="shared" si="7"/>
        <v>0</v>
      </c>
    </row>
    <row r="308" spans="1:8" s="3" customFormat="1" ht="13.5">
      <c r="A308" s="5"/>
      <c r="B308" s="76"/>
      <c r="C308" s="131">
        <v>481900</v>
      </c>
      <c r="D308" s="20"/>
      <c r="E308" s="21" t="s">
        <v>56</v>
      </c>
      <c r="F308" s="46">
        <f>SUM(F309:F314)</f>
        <v>0</v>
      </c>
      <c r="G308" s="46">
        <f>SUM(G309:G314)</f>
        <v>0</v>
      </c>
      <c r="H308" s="47">
        <f t="shared" si="7"/>
        <v>0</v>
      </c>
    </row>
    <row r="309" spans="1:8" s="3" customFormat="1" ht="13.5">
      <c r="A309" s="5"/>
      <c r="B309" s="76"/>
      <c r="C309" s="95">
        <v>481931</v>
      </c>
      <c r="D309" s="25"/>
      <c r="E309" s="24" t="s">
        <v>286</v>
      </c>
      <c r="F309" s="53"/>
      <c r="G309" s="53"/>
      <c r="H309" s="63"/>
    </row>
    <row r="310" spans="1:8" s="3" customFormat="1" ht="13.5">
      <c r="A310" s="5"/>
      <c r="B310" s="76"/>
      <c r="C310" s="95">
        <v>481941</v>
      </c>
      <c r="D310" s="25"/>
      <c r="E310" s="24" t="s">
        <v>287</v>
      </c>
      <c r="F310" s="53"/>
      <c r="G310" s="53"/>
      <c r="H310" s="63"/>
    </row>
    <row r="311" spans="1:8" s="3" customFormat="1" ht="13.5">
      <c r="A311" s="5"/>
      <c r="B311" s="76"/>
      <c r="C311" s="95">
        <v>481942</v>
      </c>
      <c r="D311" s="25"/>
      <c r="E311" s="24" t="s">
        <v>288</v>
      </c>
      <c r="F311" s="53"/>
      <c r="G311" s="53"/>
      <c r="H311" s="63"/>
    </row>
    <row r="312" spans="1:8" s="3" customFormat="1" ht="25.5">
      <c r="A312" s="5"/>
      <c r="B312" s="76"/>
      <c r="C312" s="95">
        <v>481961</v>
      </c>
      <c r="D312" s="25"/>
      <c r="E312" s="24" t="s">
        <v>289</v>
      </c>
      <c r="F312" s="53"/>
      <c r="G312" s="53"/>
      <c r="H312" s="63"/>
    </row>
    <row r="313" spans="1:8" s="3" customFormat="1" ht="15.75" customHeight="1">
      <c r="A313" s="5"/>
      <c r="B313" s="76"/>
      <c r="C313" s="95">
        <v>481962</v>
      </c>
      <c r="D313" s="25"/>
      <c r="E313" s="24" t="s">
        <v>290</v>
      </c>
      <c r="F313" s="53"/>
      <c r="G313" s="53"/>
      <c r="H313" s="63"/>
    </row>
    <row r="314" spans="1:8" s="3" customFormat="1" ht="13.5">
      <c r="A314" s="5"/>
      <c r="B314" s="76"/>
      <c r="C314" s="95">
        <v>481991</v>
      </c>
      <c r="D314" s="25"/>
      <c r="E314" s="24" t="s">
        <v>56</v>
      </c>
      <c r="F314" s="53"/>
      <c r="G314" s="53"/>
      <c r="H314" s="63"/>
    </row>
    <row r="315" spans="1:8" s="3" customFormat="1" ht="13.5">
      <c r="A315" s="5"/>
      <c r="B315" s="76"/>
      <c r="C315" s="130">
        <v>482000</v>
      </c>
      <c r="D315" s="7"/>
      <c r="E315" s="8" t="s">
        <v>94</v>
      </c>
      <c r="F315" s="38">
        <f>SUM(F320+F316)</f>
        <v>200</v>
      </c>
      <c r="G315" s="38">
        <f>SUM(G320+G316)</f>
        <v>0</v>
      </c>
      <c r="H315" s="39">
        <f t="shared" si="7"/>
        <v>200</v>
      </c>
    </row>
    <row r="316" spans="1:8" s="3" customFormat="1" ht="13.5">
      <c r="A316" s="5"/>
      <c r="B316" s="76"/>
      <c r="C316" s="131">
        <v>482100</v>
      </c>
      <c r="D316" s="20"/>
      <c r="E316" s="21" t="s">
        <v>57</v>
      </c>
      <c r="F316" s="46">
        <f>SUM(F317:F319)</f>
        <v>200</v>
      </c>
      <c r="G316" s="46">
        <f>SUM(G317:G319)</f>
        <v>0</v>
      </c>
      <c r="H316" s="47">
        <f t="shared" si="7"/>
        <v>200</v>
      </c>
    </row>
    <row r="317" spans="1:8" s="3" customFormat="1" ht="13.5">
      <c r="A317" s="9"/>
      <c r="B317" s="68"/>
      <c r="C317" s="78">
        <v>482111</v>
      </c>
      <c r="D317" s="11"/>
      <c r="E317" s="12" t="s">
        <v>198</v>
      </c>
      <c r="F317" s="30"/>
      <c r="G317" s="30"/>
      <c r="H317" s="40">
        <f t="shared" si="7"/>
        <v>0</v>
      </c>
    </row>
    <row r="318" spans="1:8" s="3" customFormat="1" ht="13.5">
      <c r="A318" s="9"/>
      <c r="B318" s="68"/>
      <c r="C318" s="78">
        <v>482131</v>
      </c>
      <c r="D318" s="11"/>
      <c r="E318" s="12" t="s">
        <v>199</v>
      </c>
      <c r="F318" s="30">
        <v>200</v>
      </c>
      <c r="G318" s="30"/>
      <c r="H318" s="40">
        <f aca="true" t="shared" si="8" ref="H318:H374">SUM(F318+G318)</f>
        <v>200</v>
      </c>
    </row>
    <row r="319" spans="1:8" s="3" customFormat="1" ht="13.5">
      <c r="A319" s="9"/>
      <c r="B319" s="68"/>
      <c r="C319" s="78">
        <v>482191</v>
      </c>
      <c r="D319" s="11"/>
      <c r="E319" s="12" t="s">
        <v>57</v>
      </c>
      <c r="F319" s="30"/>
      <c r="G319" s="30"/>
      <c r="H319" s="40">
        <f t="shared" si="8"/>
        <v>0</v>
      </c>
    </row>
    <row r="320" spans="1:8" s="3" customFormat="1" ht="13.5">
      <c r="A320" s="5"/>
      <c r="B320" s="76"/>
      <c r="C320" s="131">
        <v>482200</v>
      </c>
      <c r="D320" s="20"/>
      <c r="E320" s="21" t="s">
        <v>58</v>
      </c>
      <c r="F320" s="46">
        <f>SUM(F321:F322)</f>
        <v>0</v>
      </c>
      <c r="G320" s="46">
        <f>SUM(G321:G322)</f>
        <v>0</v>
      </c>
      <c r="H320" s="47">
        <f t="shared" si="8"/>
        <v>0</v>
      </c>
    </row>
    <row r="321" spans="1:8" s="3" customFormat="1" ht="13.5">
      <c r="A321" s="9"/>
      <c r="B321" s="68"/>
      <c r="C321" s="78">
        <v>482211</v>
      </c>
      <c r="D321" s="11"/>
      <c r="E321" s="12" t="s">
        <v>200</v>
      </c>
      <c r="F321" s="30"/>
      <c r="G321" s="30"/>
      <c r="H321" s="40">
        <f t="shared" si="8"/>
        <v>0</v>
      </c>
    </row>
    <row r="322" spans="1:8" s="3" customFormat="1" ht="13.5">
      <c r="A322" s="9"/>
      <c r="B322" s="68"/>
      <c r="C322" s="78">
        <v>482251</v>
      </c>
      <c r="D322" s="11"/>
      <c r="E322" s="12" t="s">
        <v>201</v>
      </c>
      <c r="F322" s="30"/>
      <c r="G322" s="30"/>
      <c r="H322" s="40">
        <f t="shared" si="8"/>
        <v>0</v>
      </c>
    </row>
    <row r="323" spans="1:8" s="3" customFormat="1" ht="13.5">
      <c r="A323" s="5"/>
      <c r="B323" s="76"/>
      <c r="C323" s="130">
        <v>483000</v>
      </c>
      <c r="D323" s="7"/>
      <c r="E323" s="8" t="s">
        <v>95</v>
      </c>
      <c r="F323" s="38">
        <f>SUM(F324)</f>
        <v>0</v>
      </c>
      <c r="G323" s="38">
        <f>SUM(G324)</f>
        <v>0</v>
      </c>
      <c r="H323" s="39">
        <f t="shared" si="8"/>
        <v>0</v>
      </c>
    </row>
    <row r="324" spans="1:8" s="3" customFormat="1" ht="13.5">
      <c r="A324" s="5"/>
      <c r="B324" s="76"/>
      <c r="C324" s="131">
        <v>483100</v>
      </c>
      <c r="D324" s="20"/>
      <c r="E324" s="21" t="s">
        <v>95</v>
      </c>
      <c r="F324" s="46">
        <f>SUM(F325)</f>
        <v>0</v>
      </c>
      <c r="G324" s="46">
        <f>SUM(G325)</f>
        <v>0</v>
      </c>
      <c r="H324" s="47">
        <f t="shared" si="8"/>
        <v>0</v>
      </c>
    </row>
    <row r="325" spans="1:8" s="3" customFormat="1" ht="13.5">
      <c r="A325" s="9"/>
      <c r="B325" s="68"/>
      <c r="C325" s="78">
        <v>483111</v>
      </c>
      <c r="D325" s="11"/>
      <c r="E325" s="12" t="s">
        <v>95</v>
      </c>
      <c r="F325" s="30"/>
      <c r="G325" s="30"/>
      <c r="H325" s="40">
        <f t="shared" si="8"/>
        <v>0</v>
      </c>
    </row>
    <row r="326" spans="1:8" s="3" customFormat="1" ht="25.5">
      <c r="A326" s="9"/>
      <c r="B326" s="68"/>
      <c r="C326" s="130">
        <v>485000</v>
      </c>
      <c r="D326" s="7"/>
      <c r="E326" s="8" t="s">
        <v>291</v>
      </c>
      <c r="F326" s="38">
        <f>F327</f>
        <v>0</v>
      </c>
      <c r="G326" s="38">
        <f>G327</f>
        <v>0</v>
      </c>
      <c r="H326" s="39">
        <f t="shared" si="8"/>
        <v>0</v>
      </c>
    </row>
    <row r="327" spans="1:8" s="3" customFormat="1" ht="25.5">
      <c r="A327" s="9"/>
      <c r="B327" s="68"/>
      <c r="C327" s="131">
        <v>485100</v>
      </c>
      <c r="D327" s="20"/>
      <c r="E327" s="21" t="s">
        <v>291</v>
      </c>
      <c r="F327" s="46">
        <f>F328</f>
        <v>0</v>
      </c>
      <c r="G327" s="46">
        <f>G328</f>
        <v>0</v>
      </c>
      <c r="H327" s="47">
        <f t="shared" si="8"/>
        <v>0</v>
      </c>
    </row>
    <row r="328" spans="1:8" s="3" customFormat="1" ht="13.5">
      <c r="A328" s="9"/>
      <c r="B328" s="68"/>
      <c r="C328" s="78">
        <v>485119</v>
      </c>
      <c r="D328" s="11"/>
      <c r="E328" s="57" t="s">
        <v>292</v>
      </c>
      <c r="F328" s="30"/>
      <c r="G328" s="30"/>
      <c r="H328" s="40">
        <f t="shared" si="8"/>
        <v>0</v>
      </c>
    </row>
    <row r="329" spans="1:8" s="3" customFormat="1" ht="16.5" customHeight="1">
      <c r="A329" s="5"/>
      <c r="B329" s="76"/>
      <c r="C329" s="77">
        <v>510000</v>
      </c>
      <c r="D329" s="18"/>
      <c r="E329" s="19" t="s">
        <v>96</v>
      </c>
      <c r="F329" s="44">
        <f>SUM(F330+F349+F367)</f>
        <v>0</v>
      </c>
      <c r="G329" s="44">
        <f>SUM(G330+G349+G367)</f>
        <v>0</v>
      </c>
      <c r="H329" s="45">
        <f t="shared" si="8"/>
        <v>0</v>
      </c>
    </row>
    <row r="330" spans="1:8" s="3" customFormat="1" ht="16.5" customHeight="1">
      <c r="A330" s="5"/>
      <c r="B330" s="76"/>
      <c r="C330" s="130">
        <v>511000</v>
      </c>
      <c r="D330" s="7"/>
      <c r="E330" s="8" t="s">
        <v>40</v>
      </c>
      <c r="F330" s="38">
        <f>SUM(F344+F331+F333+F339)</f>
        <v>0</v>
      </c>
      <c r="G330" s="38">
        <f>SUM(G344+G331+G333+G339)</f>
        <v>0</v>
      </c>
      <c r="H330" s="39">
        <f t="shared" si="8"/>
        <v>0</v>
      </c>
    </row>
    <row r="331" spans="1:8" s="3" customFormat="1" ht="16.5" customHeight="1">
      <c r="A331" s="5"/>
      <c r="B331" s="76"/>
      <c r="C331" s="131">
        <v>511100</v>
      </c>
      <c r="D331" s="20"/>
      <c r="E331" s="21" t="s">
        <v>75</v>
      </c>
      <c r="F331" s="46">
        <f>F332</f>
        <v>0</v>
      </c>
      <c r="G331" s="46">
        <f>G332</f>
        <v>0</v>
      </c>
      <c r="H331" s="47">
        <f t="shared" si="8"/>
        <v>0</v>
      </c>
    </row>
    <row r="332" spans="1:8" s="3" customFormat="1" ht="16.5" customHeight="1">
      <c r="A332" s="5"/>
      <c r="B332" s="76"/>
      <c r="C332" s="95">
        <v>511112</v>
      </c>
      <c r="D332" s="25"/>
      <c r="E332" s="24" t="s">
        <v>293</v>
      </c>
      <c r="F332" s="53"/>
      <c r="G332" s="53"/>
      <c r="H332" s="40">
        <f t="shared" si="8"/>
        <v>0</v>
      </c>
    </row>
    <row r="333" spans="1:8" s="3" customFormat="1" ht="16.5" customHeight="1">
      <c r="A333" s="5"/>
      <c r="B333" s="76"/>
      <c r="C333" s="131">
        <v>511200</v>
      </c>
      <c r="D333" s="20"/>
      <c r="E333" s="21" t="s">
        <v>76</v>
      </c>
      <c r="F333" s="46">
        <f>SUM(F334:F338)</f>
        <v>0</v>
      </c>
      <c r="G333" s="46">
        <f>SUM(G334:G338)</f>
        <v>0</v>
      </c>
      <c r="H333" s="47">
        <f t="shared" si="8"/>
        <v>0</v>
      </c>
    </row>
    <row r="334" spans="1:8" s="3" customFormat="1" ht="13.5">
      <c r="A334" s="5"/>
      <c r="B334" s="76"/>
      <c r="C334" s="95">
        <v>511211</v>
      </c>
      <c r="D334" s="25"/>
      <c r="E334" s="24" t="s">
        <v>294</v>
      </c>
      <c r="F334" s="53"/>
      <c r="G334" s="53"/>
      <c r="H334" s="40">
        <f t="shared" si="8"/>
        <v>0</v>
      </c>
    </row>
    <row r="335" spans="1:8" s="3" customFormat="1" ht="13.5">
      <c r="A335" s="5"/>
      <c r="B335" s="76"/>
      <c r="C335" s="95">
        <v>511212</v>
      </c>
      <c r="D335" s="25"/>
      <c r="E335" s="24" t="s">
        <v>295</v>
      </c>
      <c r="F335" s="53"/>
      <c r="G335" s="53"/>
      <c r="H335" s="40">
        <f t="shared" si="8"/>
        <v>0</v>
      </c>
    </row>
    <row r="336" spans="1:8" s="3" customFormat="1" ht="13.5">
      <c r="A336" s="5"/>
      <c r="B336" s="76"/>
      <c r="C336" s="95">
        <v>511222</v>
      </c>
      <c r="D336" s="25"/>
      <c r="E336" s="24" t="s">
        <v>296</v>
      </c>
      <c r="F336" s="53"/>
      <c r="G336" s="53"/>
      <c r="H336" s="40">
        <f t="shared" si="8"/>
        <v>0</v>
      </c>
    </row>
    <row r="337" spans="1:8" s="3" customFormat="1" ht="13.5">
      <c r="A337" s="5"/>
      <c r="B337" s="76"/>
      <c r="C337" s="95">
        <v>511223</v>
      </c>
      <c r="D337" s="25"/>
      <c r="E337" s="24" t="s">
        <v>297</v>
      </c>
      <c r="F337" s="53"/>
      <c r="G337" s="53"/>
      <c r="H337" s="40">
        <f t="shared" si="8"/>
        <v>0</v>
      </c>
    </row>
    <row r="338" spans="1:8" s="3" customFormat="1" ht="13.5">
      <c r="A338" s="5"/>
      <c r="B338" s="76"/>
      <c r="C338" s="95">
        <v>511292</v>
      </c>
      <c r="D338" s="25"/>
      <c r="E338" s="24" t="s">
        <v>298</v>
      </c>
      <c r="F338" s="53"/>
      <c r="G338" s="53"/>
      <c r="H338" s="40">
        <f t="shared" si="8"/>
        <v>0</v>
      </c>
    </row>
    <row r="339" spans="1:8" s="3" customFormat="1" ht="16.5" customHeight="1">
      <c r="A339" s="5"/>
      <c r="B339" s="76"/>
      <c r="C339" s="131">
        <v>511300</v>
      </c>
      <c r="D339" s="20"/>
      <c r="E339" s="21" t="s">
        <v>77</v>
      </c>
      <c r="F339" s="46">
        <f>SUM(F340:F343)</f>
        <v>0</v>
      </c>
      <c r="G339" s="46">
        <f>SUM(G340:G343)</f>
        <v>0</v>
      </c>
      <c r="H339" s="47">
        <f t="shared" si="8"/>
        <v>0</v>
      </c>
    </row>
    <row r="340" spans="1:8" s="3" customFormat="1" ht="25.5">
      <c r="A340" s="5"/>
      <c r="B340" s="76"/>
      <c r="C340" s="95">
        <v>511321</v>
      </c>
      <c r="D340" s="25"/>
      <c r="E340" s="24" t="s">
        <v>299</v>
      </c>
      <c r="F340" s="53"/>
      <c r="G340" s="53"/>
      <c r="H340" s="40">
        <f t="shared" si="8"/>
        <v>0</v>
      </c>
    </row>
    <row r="341" spans="1:8" s="3" customFormat="1" ht="16.5" customHeight="1">
      <c r="A341" s="5"/>
      <c r="B341" s="76"/>
      <c r="C341" s="95">
        <v>511323</v>
      </c>
      <c r="D341" s="25"/>
      <c r="E341" s="24" t="s">
        <v>300</v>
      </c>
      <c r="F341" s="53"/>
      <c r="G341" s="53"/>
      <c r="H341" s="40">
        <f t="shared" si="8"/>
        <v>0</v>
      </c>
    </row>
    <row r="342" spans="1:8" ht="25.5">
      <c r="A342" s="109"/>
      <c r="B342" s="127"/>
      <c r="C342" s="133">
        <v>511331</v>
      </c>
      <c r="D342" s="27"/>
      <c r="E342" s="24" t="s">
        <v>301</v>
      </c>
      <c r="F342" s="52"/>
      <c r="G342" s="52"/>
      <c r="H342" s="40">
        <f t="shared" si="8"/>
        <v>0</v>
      </c>
    </row>
    <row r="343" spans="1:8" ht="13.5">
      <c r="A343" s="109"/>
      <c r="B343" s="127"/>
      <c r="C343" s="133">
        <v>511341</v>
      </c>
      <c r="D343" s="27"/>
      <c r="E343" s="64" t="s">
        <v>302</v>
      </c>
      <c r="F343" s="52"/>
      <c r="G343" s="52"/>
      <c r="H343" s="40">
        <f t="shared" si="8"/>
        <v>0</v>
      </c>
    </row>
    <row r="344" spans="1:8" s="3" customFormat="1" ht="16.5" customHeight="1">
      <c r="A344" s="5"/>
      <c r="B344" s="76"/>
      <c r="C344" s="131">
        <v>511400</v>
      </c>
      <c r="D344" s="20"/>
      <c r="E344" s="21" t="s">
        <v>202</v>
      </c>
      <c r="F344" s="46">
        <f>SUM(F345:F348)</f>
        <v>0</v>
      </c>
      <c r="G344" s="46">
        <f>SUM(G345:G348)</f>
        <v>0</v>
      </c>
      <c r="H344" s="47">
        <f t="shared" si="8"/>
        <v>0</v>
      </c>
    </row>
    <row r="345" spans="1:8" s="3" customFormat="1" ht="16.5" customHeight="1">
      <c r="A345" s="9"/>
      <c r="B345" s="68"/>
      <c r="C345" s="78">
        <v>511411</v>
      </c>
      <c r="D345" s="11"/>
      <c r="E345" s="12" t="s">
        <v>303</v>
      </c>
      <c r="F345" s="30"/>
      <c r="G345" s="30"/>
      <c r="H345" s="40">
        <f>SUM(F345+G345)</f>
        <v>0</v>
      </c>
    </row>
    <row r="346" spans="1:8" ht="13.5">
      <c r="A346" s="109"/>
      <c r="B346" s="127"/>
      <c r="C346" s="133">
        <v>511431</v>
      </c>
      <c r="D346" s="27"/>
      <c r="E346" s="64" t="s">
        <v>304</v>
      </c>
      <c r="F346" s="52"/>
      <c r="G346" s="52"/>
      <c r="H346" s="40">
        <f>SUM(F346+G346)</f>
        <v>0</v>
      </c>
    </row>
    <row r="347" spans="1:8" s="3" customFormat="1" ht="16.5" customHeight="1">
      <c r="A347" s="9"/>
      <c r="B347" s="68"/>
      <c r="C347" s="78">
        <v>511441</v>
      </c>
      <c r="D347" s="11"/>
      <c r="E347" s="12" t="s">
        <v>305</v>
      </c>
      <c r="F347" s="30"/>
      <c r="G347" s="30"/>
      <c r="H347" s="40">
        <f>SUM(F347+G347)</f>
        <v>0</v>
      </c>
    </row>
    <row r="348" spans="1:8" ht="13.5">
      <c r="A348" s="109"/>
      <c r="B348" s="127"/>
      <c r="C348" s="133">
        <v>511451</v>
      </c>
      <c r="D348" s="27"/>
      <c r="E348" s="64" t="s">
        <v>306</v>
      </c>
      <c r="F348" s="52"/>
      <c r="G348" s="52"/>
      <c r="H348" s="40">
        <f>SUM(F348+G348)</f>
        <v>0</v>
      </c>
    </row>
    <row r="349" spans="1:8" s="3" customFormat="1" ht="12.75">
      <c r="A349" s="110"/>
      <c r="B349" s="126"/>
      <c r="C349" s="130">
        <v>512000</v>
      </c>
      <c r="D349" s="7"/>
      <c r="E349" s="8" t="s">
        <v>41</v>
      </c>
      <c r="F349" s="54">
        <f>SUM(F350+F352+F364)</f>
        <v>0</v>
      </c>
      <c r="G349" s="54">
        <f>SUM(G350+G352+G364)</f>
        <v>0</v>
      </c>
      <c r="H349" s="111">
        <f t="shared" si="8"/>
        <v>0</v>
      </c>
    </row>
    <row r="350" spans="1:8" s="3" customFormat="1" ht="12.75">
      <c r="A350" s="110"/>
      <c r="B350" s="126"/>
      <c r="C350" s="131">
        <v>512100</v>
      </c>
      <c r="D350" s="20"/>
      <c r="E350" s="21" t="s">
        <v>78</v>
      </c>
      <c r="F350" s="56">
        <f>SUM(F351)</f>
        <v>0</v>
      </c>
      <c r="G350" s="56">
        <f>SUM(G351)</f>
        <v>0</v>
      </c>
      <c r="H350" s="112">
        <f t="shared" si="8"/>
        <v>0</v>
      </c>
    </row>
    <row r="351" spans="1:8" s="3" customFormat="1" ht="12.75">
      <c r="A351" s="113"/>
      <c r="B351" s="119"/>
      <c r="C351" s="78">
        <v>512111</v>
      </c>
      <c r="D351" s="11"/>
      <c r="E351" s="12" t="s">
        <v>203</v>
      </c>
      <c r="F351" s="52"/>
      <c r="G351" s="52"/>
      <c r="H351" s="104">
        <f t="shared" si="8"/>
        <v>0</v>
      </c>
    </row>
    <row r="352" spans="1:8" s="3" customFormat="1" ht="12.75">
      <c r="A352" s="110"/>
      <c r="B352" s="126"/>
      <c r="C352" s="131">
        <v>512200</v>
      </c>
      <c r="D352" s="20"/>
      <c r="E352" s="21" t="s">
        <v>79</v>
      </c>
      <c r="F352" s="56">
        <f>SUM(F353:F363)</f>
        <v>0</v>
      </c>
      <c r="G352" s="56">
        <f>SUM(G353:G363)</f>
        <v>0</v>
      </c>
      <c r="H352" s="112">
        <f t="shared" si="8"/>
        <v>0</v>
      </c>
    </row>
    <row r="353" spans="1:8" s="3" customFormat="1" ht="12.75">
      <c r="A353" s="113"/>
      <c r="B353" s="119"/>
      <c r="C353" s="78">
        <v>512211</v>
      </c>
      <c r="D353" s="11"/>
      <c r="E353" s="12" t="s">
        <v>179</v>
      </c>
      <c r="F353" s="52"/>
      <c r="G353" s="52"/>
      <c r="H353" s="104">
        <f t="shared" si="8"/>
        <v>0</v>
      </c>
    </row>
    <row r="354" spans="1:8" s="3" customFormat="1" ht="12.75">
      <c r="A354" s="113"/>
      <c r="B354" s="119"/>
      <c r="C354" s="78">
        <v>512212</v>
      </c>
      <c r="D354" s="11"/>
      <c r="E354" s="12" t="s">
        <v>204</v>
      </c>
      <c r="F354" s="52"/>
      <c r="G354" s="52"/>
      <c r="H354" s="104">
        <f t="shared" si="8"/>
        <v>0</v>
      </c>
    </row>
    <row r="355" spans="1:8" s="3" customFormat="1" ht="12.75">
      <c r="A355" s="113"/>
      <c r="B355" s="119"/>
      <c r="C355" s="78">
        <v>512221</v>
      </c>
      <c r="D355" s="11"/>
      <c r="E355" s="12" t="s">
        <v>180</v>
      </c>
      <c r="F355" s="52"/>
      <c r="G355" s="52"/>
      <c r="H355" s="104">
        <f t="shared" si="8"/>
        <v>0</v>
      </c>
    </row>
    <row r="356" spans="1:8" s="3" customFormat="1" ht="12.75">
      <c r="A356" s="113"/>
      <c r="B356" s="119"/>
      <c r="C356" s="78">
        <v>512222</v>
      </c>
      <c r="D356" s="11"/>
      <c r="E356" s="12" t="s">
        <v>205</v>
      </c>
      <c r="F356" s="52"/>
      <c r="G356" s="52"/>
      <c r="H356" s="104">
        <f t="shared" si="8"/>
        <v>0</v>
      </c>
    </row>
    <row r="357" spans="1:8" s="3" customFormat="1" ht="12.75">
      <c r="A357" s="113"/>
      <c r="B357" s="119"/>
      <c r="C357" s="78">
        <v>512223</v>
      </c>
      <c r="D357" s="11"/>
      <c r="E357" s="12" t="s">
        <v>307</v>
      </c>
      <c r="F357" s="52"/>
      <c r="G357" s="52"/>
      <c r="H357" s="104">
        <f t="shared" si="8"/>
        <v>0</v>
      </c>
    </row>
    <row r="358" spans="1:8" s="3" customFormat="1" ht="12.75">
      <c r="A358" s="113"/>
      <c r="B358" s="119"/>
      <c r="C358" s="78">
        <v>512231</v>
      </c>
      <c r="D358" s="11"/>
      <c r="E358" s="12" t="s">
        <v>206</v>
      </c>
      <c r="F358" s="52"/>
      <c r="G358" s="52"/>
      <c r="H358" s="104">
        <f t="shared" si="8"/>
        <v>0</v>
      </c>
    </row>
    <row r="359" spans="1:8" s="3" customFormat="1" ht="12.75">
      <c r="A359" s="113"/>
      <c r="B359" s="119"/>
      <c r="C359" s="78">
        <v>512232</v>
      </c>
      <c r="D359" s="11"/>
      <c r="E359" s="12" t="s">
        <v>207</v>
      </c>
      <c r="F359" s="52"/>
      <c r="G359" s="52"/>
      <c r="H359" s="104">
        <f t="shared" si="8"/>
        <v>0</v>
      </c>
    </row>
    <row r="360" spans="1:8" s="3" customFormat="1" ht="12.75">
      <c r="A360" s="113"/>
      <c r="B360" s="119"/>
      <c r="C360" s="78">
        <v>512233</v>
      </c>
      <c r="D360" s="11"/>
      <c r="E360" s="12" t="s">
        <v>208</v>
      </c>
      <c r="F360" s="52"/>
      <c r="G360" s="52"/>
      <c r="H360" s="104">
        <f t="shared" si="8"/>
        <v>0</v>
      </c>
    </row>
    <row r="361" spans="1:8" s="3" customFormat="1" ht="12.75">
      <c r="A361" s="113"/>
      <c r="B361" s="119"/>
      <c r="C361" s="78">
        <v>512241</v>
      </c>
      <c r="D361" s="11"/>
      <c r="E361" s="12" t="s">
        <v>209</v>
      </c>
      <c r="F361" s="52"/>
      <c r="G361" s="52"/>
      <c r="H361" s="104">
        <f t="shared" si="8"/>
        <v>0</v>
      </c>
    </row>
    <row r="362" spans="1:8" s="3" customFormat="1" ht="12.75">
      <c r="A362" s="113"/>
      <c r="B362" s="119"/>
      <c r="C362" s="78">
        <v>512242</v>
      </c>
      <c r="D362" s="11"/>
      <c r="E362" s="12" t="s">
        <v>210</v>
      </c>
      <c r="F362" s="52"/>
      <c r="G362" s="52"/>
      <c r="H362" s="104">
        <f t="shared" si="8"/>
        <v>0</v>
      </c>
    </row>
    <row r="363" spans="1:8" s="3" customFormat="1" ht="12.75">
      <c r="A363" s="113"/>
      <c r="B363" s="119"/>
      <c r="C363" s="78">
        <v>512252</v>
      </c>
      <c r="D363" s="11"/>
      <c r="E363" s="12" t="s">
        <v>308</v>
      </c>
      <c r="F363" s="52"/>
      <c r="G363" s="52"/>
      <c r="H363" s="104">
        <f t="shared" si="8"/>
        <v>0</v>
      </c>
    </row>
    <row r="364" spans="1:8" s="3" customFormat="1" ht="25.5">
      <c r="A364" s="113"/>
      <c r="B364" s="119"/>
      <c r="C364" s="131">
        <v>512900</v>
      </c>
      <c r="D364" s="20"/>
      <c r="E364" s="21" t="s">
        <v>80</v>
      </c>
      <c r="F364" s="56">
        <f>SUM(F365:F366)</f>
        <v>0</v>
      </c>
      <c r="G364" s="56">
        <f>SUM(G365:G366)</f>
        <v>0</v>
      </c>
      <c r="H364" s="112">
        <f t="shared" si="8"/>
        <v>0</v>
      </c>
    </row>
    <row r="365" spans="1:8" s="3" customFormat="1" ht="12.75">
      <c r="A365" s="113"/>
      <c r="B365" s="119"/>
      <c r="C365" s="78">
        <v>512931</v>
      </c>
      <c r="D365" s="11"/>
      <c r="E365" s="12" t="s">
        <v>309</v>
      </c>
      <c r="F365" s="52"/>
      <c r="G365" s="52"/>
      <c r="H365" s="104">
        <f t="shared" si="8"/>
        <v>0</v>
      </c>
    </row>
    <row r="366" spans="1:8" s="3" customFormat="1" ht="12.75">
      <c r="A366" s="113"/>
      <c r="B366" s="119"/>
      <c r="C366" s="78">
        <v>512932</v>
      </c>
      <c r="D366" s="11"/>
      <c r="E366" s="12" t="s">
        <v>310</v>
      </c>
      <c r="F366" s="52"/>
      <c r="G366" s="52"/>
      <c r="H366" s="104">
        <f t="shared" si="8"/>
        <v>0</v>
      </c>
    </row>
    <row r="367" spans="1:8" s="3" customFormat="1" ht="12.75">
      <c r="A367" s="110"/>
      <c r="B367" s="126"/>
      <c r="C367" s="130">
        <v>515000</v>
      </c>
      <c r="D367" s="7"/>
      <c r="E367" s="8" t="s">
        <v>97</v>
      </c>
      <c r="F367" s="54">
        <f>SUM(F368)</f>
        <v>0</v>
      </c>
      <c r="G367" s="54">
        <f>SUM(G368)</f>
        <v>0</v>
      </c>
      <c r="H367" s="111">
        <f t="shared" si="8"/>
        <v>0</v>
      </c>
    </row>
    <row r="368" spans="1:8" s="3" customFormat="1" ht="12.75">
      <c r="A368" s="110"/>
      <c r="B368" s="126"/>
      <c r="C368" s="131">
        <v>515100</v>
      </c>
      <c r="D368" s="20"/>
      <c r="E368" s="21" t="s">
        <v>97</v>
      </c>
      <c r="F368" s="56">
        <f>SUM(F369:F370)</f>
        <v>0</v>
      </c>
      <c r="G368" s="56">
        <f>SUM(G369:G370)</f>
        <v>0</v>
      </c>
      <c r="H368" s="112">
        <f t="shared" si="8"/>
        <v>0</v>
      </c>
    </row>
    <row r="369" spans="1:8" s="3" customFormat="1" ht="12.75">
      <c r="A369" s="113"/>
      <c r="B369" s="119"/>
      <c r="C369" s="78">
        <v>515111</v>
      </c>
      <c r="D369" s="11"/>
      <c r="E369" s="12" t="s">
        <v>211</v>
      </c>
      <c r="F369" s="52"/>
      <c r="G369" s="52"/>
      <c r="H369" s="104">
        <f t="shared" si="8"/>
        <v>0</v>
      </c>
    </row>
    <row r="370" spans="1:8" s="3" customFormat="1" ht="12.75">
      <c r="A370" s="113"/>
      <c r="B370" s="119"/>
      <c r="C370" s="78">
        <v>515192</v>
      </c>
      <c r="D370" s="11"/>
      <c r="E370" s="12" t="s">
        <v>212</v>
      </c>
      <c r="F370" s="52"/>
      <c r="G370" s="52"/>
      <c r="H370" s="104">
        <f t="shared" si="8"/>
        <v>0</v>
      </c>
    </row>
    <row r="371" spans="1:8" s="3" customFormat="1" ht="12.75">
      <c r="A371" s="114"/>
      <c r="B371" s="128"/>
      <c r="C371" s="77">
        <v>520000</v>
      </c>
      <c r="D371" s="18"/>
      <c r="E371" s="19" t="s">
        <v>311</v>
      </c>
      <c r="F371" s="60">
        <f aca="true" t="shared" si="9" ref="F371:G373">F372</f>
        <v>0</v>
      </c>
      <c r="G371" s="60">
        <f t="shared" si="9"/>
        <v>0</v>
      </c>
      <c r="H371" s="103">
        <f>F371+G371</f>
        <v>0</v>
      </c>
    </row>
    <row r="372" spans="1:8" s="3" customFormat="1" ht="12.75">
      <c r="A372" s="113"/>
      <c r="B372" s="119"/>
      <c r="C372" s="130">
        <v>521000</v>
      </c>
      <c r="D372" s="7"/>
      <c r="E372" s="8" t="s">
        <v>81</v>
      </c>
      <c r="F372" s="54">
        <f t="shared" si="9"/>
        <v>0</v>
      </c>
      <c r="G372" s="54">
        <f t="shared" si="9"/>
        <v>0</v>
      </c>
      <c r="H372" s="111">
        <f t="shared" si="8"/>
        <v>0</v>
      </c>
    </row>
    <row r="373" spans="1:8" s="3" customFormat="1" ht="12.75">
      <c r="A373" s="113"/>
      <c r="B373" s="119"/>
      <c r="C373" s="131">
        <v>521100</v>
      </c>
      <c r="D373" s="20"/>
      <c r="E373" s="21" t="s">
        <v>81</v>
      </c>
      <c r="F373" s="56">
        <f t="shared" si="9"/>
        <v>0</v>
      </c>
      <c r="G373" s="56">
        <f t="shared" si="9"/>
        <v>0</v>
      </c>
      <c r="H373" s="112">
        <f>SUM(F373+G373)</f>
        <v>0</v>
      </c>
    </row>
    <row r="374" spans="1:8" s="3" customFormat="1" ht="12.75">
      <c r="A374" s="113"/>
      <c r="B374" s="119"/>
      <c r="C374" s="78">
        <v>521111</v>
      </c>
      <c r="D374" s="11"/>
      <c r="E374" s="12" t="s">
        <v>81</v>
      </c>
      <c r="F374" s="52"/>
      <c r="G374" s="52"/>
      <c r="H374" s="104">
        <f t="shared" si="8"/>
        <v>0</v>
      </c>
    </row>
    <row r="375" spans="1:8" s="3" customFormat="1" ht="12.75">
      <c r="A375" s="113"/>
      <c r="B375" s="119"/>
      <c r="C375" s="77">
        <v>540000</v>
      </c>
      <c r="D375" s="18"/>
      <c r="E375" s="19" t="s">
        <v>312</v>
      </c>
      <c r="F375" s="60">
        <f aca="true" t="shared" si="10" ref="F375:G377">F376</f>
        <v>0</v>
      </c>
      <c r="G375" s="60">
        <f t="shared" si="10"/>
        <v>0</v>
      </c>
      <c r="H375" s="103">
        <f>F375+G375</f>
        <v>0</v>
      </c>
    </row>
    <row r="376" spans="1:8" s="3" customFormat="1" ht="12.75">
      <c r="A376" s="113"/>
      <c r="B376" s="119"/>
      <c r="C376" s="130">
        <v>541000</v>
      </c>
      <c r="D376" s="7"/>
      <c r="E376" s="8" t="s">
        <v>42</v>
      </c>
      <c r="F376" s="54">
        <f t="shared" si="10"/>
        <v>0</v>
      </c>
      <c r="G376" s="54">
        <f t="shared" si="10"/>
        <v>0</v>
      </c>
      <c r="H376" s="111">
        <f>SUM(F376+G376)</f>
        <v>0</v>
      </c>
    </row>
    <row r="377" spans="1:8" s="3" customFormat="1" ht="12.75">
      <c r="A377" s="113"/>
      <c r="B377" s="119"/>
      <c r="C377" s="131">
        <v>541100</v>
      </c>
      <c r="D377" s="20"/>
      <c r="E377" s="21" t="s">
        <v>42</v>
      </c>
      <c r="F377" s="56">
        <f t="shared" si="10"/>
        <v>0</v>
      </c>
      <c r="G377" s="56">
        <f t="shared" si="10"/>
        <v>0</v>
      </c>
      <c r="H377" s="112">
        <f>SUM(F377+G377)</f>
        <v>0</v>
      </c>
    </row>
    <row r="378" spans="1:8" s="3" customFormat="1" ht="13.5" thickBot="1">
      <c r="A378" s="115"/>
      <c r="B378" s="129"/>
      <c r="C378" s="78">
        <v>541112</v>
      </c>
      <c r="D378" s="11"/>
      <c r="E378" s="12" t="s">
        <v>313</v>
      </c>
      <c r="F378" s="52"/>
      <c r="G378" s="52"/>
      <c r="H378" s="104">
        <f>SUM(F378+G378)</f>
        <v>0</v>
      </c>
    </row>
    <row r="379" spans="1:8" s="3" customFormat="1" ht="12.75">
      <c r="A379" s="66"/>
      <c r="B379" s="66"/>
      <c r="C379" s="77">
        <v>610000</v>
      </c>
      <c r="D379" s="18"/>
      <c r="E379" s="19" t="s">
        <v>316</v>
      </c>
      <c r="F379" s="60">
        <f>F380</f>
        <v>0</v>
      </c>
      <c r="G379" s="60">
        <f>G380</f>
        <v>0</v>
      </c>
      <c r="H379" s="103">
        <f>F379+G379</f>
        <v>0</v>
      </c>
    </row>
    <row r="380" spans="1:8" s="3" customFormat="1" ht="12.75">
      <c r="A380" s="66"/>
      <c r="B380" s="66"/>
      <c r="C380" s="130">
        <v>612000</v>
      </c>
      <c r="D380" s="7"/>
      <c r="E380" s="8" t="s">
        <v>59</v>
      </c>
      <c r="F380" s="54">
        <f>F381</f>
        <v>0</v>
      </c>
      <c r="G380" s="54">
        <f>G381</f>
        <v>0</v>
      </c>
      <c r="H380" s="111">
        <f>SUM(F380+G380)</f>
        <v>0</v>
      </c>
    </row>
    <row r="381" spans="1:8" s="3" customFormat="1" ht="12.75">
      <c r="A381" s="66"/>
      <c r="B381" s="66"/>
      <c r="C381" s="131">
        <v>612300</v>
      </c>
      <c r="D381" s="20"/>
      <c r="E381" s="21" t="s">
        <v>60</v>
      </c>
      <c r="F381" s="56">
        <f>SUM(F382:F383)</f>
        <v>0</v>
      </c>
      <c r="G381" s="56">
        <f>SUM(G382:G383)</f>
        <v>0</v>
      </c>
      <c r="H381" s="112">
        <f>SUM(F381+G381)</f>
        <v>0</v>
      </c>
    </row>
    <row r="382" spans="1:8" s="3" customFormat="1" ht="12.75">
      <c r="A382" s="66"/>
      <c r="B382" s="66"/>
      <c r="C382" s="78">
        <v>612331</v>
      </c>
      <c r="D382" s="11"/>
      <c r="E382" s="12" t="s">
        <v>317</v>
      </c>
      <c r="F382" s="52"/>
      <c r="G382" s="52"/>
      <c r="H382" s="104">
        <f>SUM(F382+G382)</f>
        <v>0</v>
      </c>
    </row>
    <row r="383" spans="1:8" s="3" customFormat="1" ht="13.5" thickBot="1">
      <c r="A383" s="66"/>
      <c r="B383" s="66"/>
      <c r="C383" s="79">
        <v>612341</v>
      </c>
      <c r="D383" s="16"/>
      <c r="E383" s="17" t="s">
        <v>318</v>
      </c>
      <c r="F383" s="116"/>
      <c r="G383" s="116"/>
      <c r="H383" s="107">
        <f>SUM(F383+G383)</f>
        <v>0</v>
      </c>
    </row>
    <row r="384" spans="1:8" s="3" customFormat="1" ht="12.75">
      <c r="A384" s="66"/>
      <c r="B384" s="66"/>
      <c r="C384" s="65"/>
      <c r="D384" s="65"/>
      <c r="E384" s="66"/>
      <c r="F384" s="37"/>
      <c r="G384" s="37"/>
      <c r="H384" s="37"/>
    </row>
    <row r="386" spans="3:8" ht="12.75">
      <c r="C386" s="222" t="s">
        <v>215</v>
      </c>
      <c r="D386" s="222"/>
      <c r="E386" s="222"/>
      <c r="F386" s="222"/>
      <c r="G386" s="222"/>
      <c r="H386" s="222"/>
    </row>
    <row r="387" spans="3:8" ht="12.75" customHeight="1">
      <c r="C387" s="224" t="s">
        <v>350</v>
      </c>
      <c r="D387" s="224"/>
      <c r="E387" s="224"/>
      <c r="F387" s="224"/>
      <c r="G387" s="224"/>
      <c r="H387" s="224"/>
    </row>
    <row r="388" spans="3:8" ht="12.75">
      <c r="C388" s="224"/>
      <c r="D388" s="224"/>
      <c r="E388" s="224"/>
      <c r="F388" s="224"/>
      <c r="G388" s="224"/>
      <c r="H388" s="224"/>
    </row>
  </sheetData>
  <sheetProtection/>
  <mergeCells count="10">
    <mergeCell ref="C387:H388"/>
    <mergeCell ref="C5:H5"/>
    <mergeCell ref="C386:H386"/>
    <mergeCell ref="A7:H7"/>
    <mergeCell ref="A53:H53"/>
    <mergeCell ref="A6:H6"/>
    <mergeCell ref="C2:H2"/>
    <mergeCell ref="C3:H3"/>
    <mergeCell ref="C4:H4"/>
    <mergeCell ref="C1:H1"/>
  </mergeCells>
  <printOptions/>
  <pageMargins left="0.56" right="0.23" top="0.22" bottom="0.28" header="0.18" footer="0.17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1"/>
  <sheetViews>
    <sheetView zoomScale="99" zoomScaleNormal="99" zoomScalePageLayoutView="0" workbookViewId="0" topLeftCell="A1">
      <selection activeCell="A5" sqref="A5:G5"/>
    </sheetView>
  </sheetViews>
  <sheetFormatPr defaultColWidth="9.140625" defaultRowHeight="12.75"/>
  <cols>
    <col min="1" max="1" width="9.140625" style="134" customWidth="1"/>
    <col min="2" max="2" width="7.421875" style="134" customWidth="1"/>
    <col min="3" max="3" width="50.421875" style="134" customWidth="1"/>
    <col min="4" max="7" width="8.7109375" style="213" customWidth="1"/>
    <col min="8" max="9" width="9.140625" style="213" customWidth="1"/>
    <col min="10" max="10" width="8.7109375" style="213" customWidth="1"/>
    <col min="11" max="11" width="12.00390625" style="213" customWidth="1"/>
    <col min="12" max="16384" width="9.140625" style="134" customWidth="1"/>
  </cols>
  <sheetData>
    <row r="1" spans="9:11" ht="12">
      <c r="I1" s="226" t="s">
        <v>319</v>
      </c>
      <c r="J1" s="226"/>
      <c r="K1" s="226"/>
    </row>
    <row r="2" spans="1:14" s="135" customFormat="1" ht="18" customHeight="1">
      <c r="A2" s="227" t="s">
        <v>354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62"/>
      <c r="M2" s="162"/>
      <c r="N2" s="162"/>
    </row>
    <row r="3" spans="1:14" s="135" customFormat="1" ht="6" customHeight="1">
      <c r="A3" s="229"/>
      <c r="B3" s="229"/>
      <c r="C3" s="136"/>
      <c r="D3" s="214"/>
      <c r="E3" s="215"/>
      <c r="F3" s="215"/>
      <c r="G3" s="215"/>
      <c r="H3" s="215"/>
      <c r="I3" s="215"/>
      <c r="J3" s="215"/>
      <c r="K3" s="214"/>
      <c r="L3" s="136"/>
      <c r="M3" s="136"/>
      <c r="N3" s="136"/>
    </row>
    <row r="4" spans="1:14" s="135" customFormat="1" ht="15" customHeight="1">
      <c r="A4" s="228" t="s">
        <v>367</v>
      </c>
      <c r="B4" s="228"/>
      <c r="C4" s="228"/>
      <c r="D4" s="228"/>
      <c r="E4" s="228"/>
      <c r="F4" s="228"/>
      <c r="G4" s="228"/>
      <c r="H4" s="230"/>
      <c r="I4" s="230"/>
      <c r="J4" s="230"/>
      <c r="K4" s="230"/>
      <c r="L4" s="137"/>
      <c r="M4" s="136"/>
      <c r="N4" s="136"/>
    </row>
    <row r="5" spans="1:14" s="135" customFormat="1" ht="15" customHeight="1">
      <c r="A5" s="228" t="s">
        <v>368</v>
      </c>
      <c r="B5" s="228"/>
      <c r="C5" s="228"/>
      <c r="D5" s="228"/>
      <c r="E5" s="228"/>
      <c r="F5" s="228"/>
      <c r="G5" s="228"/>
      <c r="H5" s="232" t="s">
        <v>360</v>
      </c>
      <c r="I5" s="232"/>
      <c r="J5" s="232"/>
      <c r="K5" s="232"/>
      <c r="L5" s="137"/>
      <c r="M5" s="136"/>
      <c r="N5" s="136"/>
    </row>
    <row r="6" spans="1:14" s="135" customFormat="1" ht="12" customHeight="1">
      <c r="A6" s="228" t="s">
        <v>330</v>
      </c>
      <c r="B6" s="228"/>
      <c r="C6" s="228"/>
      <c r="D6" s="228"/>
      <c r="E6" s="228"/>
      <c r="F6" s="228"/>
      <c r="G6" s="228"/>
      <c r="H6" s="231" t="s">
        <v>339</v>
      </c>
      <c r="I6" s="231"/>
      <c r="J6" s="231"/>
      <c r="K6" s="231"/>
      <c r="L6" s="163"/>
      <c r="M6" s="136"/>
      <c r="N6" s="136"/>
    </row>
    <row r="7" ht="12.75" thickBot="1"/>
    <row r="8" spans="1:11" s="142" customFormat="1" ht="107.25" customHeight="1">
      <c r="A8" s="138" t="s">
        <v>61</v>
      </c>
      <c r="B8" s="139" t="s">
        <v>69</v>
      </c>
      <c r="C8" s="139" t="s">
        <v>327</v>
      </c>
      <c r="D8" s="140" t="s">
        <v>320</v>
      </c>
      <c r="E8" s="140" t="s">
        <v>321</v>
      </c>
      <c r="F8" s="140" t="s">
        <v>322</v>
      </c>
      <c r="G8" s="140" t="s">
        <v>323</v>
      </c>
      <c r="H8" s="140" t="s">
        <v>324</v>
      </c>
      <c r="I8" s="140" t="s">
        <v>325</v>
      </c>
      <c r="J8" s="140" t="s">
        <v>326</v>
      </c>
      <c r="K8" s="141" t="s">
        <v>85</v>
      </c>
    </row>
    <row r="9" spans="1:11" s="142" customFormat="1" ht="13.5">
      <c r="A9" s="143">
        <v>1</v>
      </c>
      <c r="B9" s="35">
        <v>2</v>
      </c>
      <c r="C9" s="35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5">
        <v>11</v>
      </c>
    </row>
    <row r="10" spans="1:11" s="149" customFormat="1" ht="13.5">
      <c r="A10" s="146"/>
      <c r="B10" s="147"/>
      <c r="C10" s="148" t="s">
        <v>216</v>
      </c>
      <c r="D10" s="86">
        <f>SUM(D11+D50+D260+D213+D223+D235+D248+D283)</f>
        <v>201216</v>
      </c>
      <c r="E10" s="86">
        <f aca="true" t="shared" si="0" ref="E10:J10">SUM(E11+E50+E260+E213+E223+E235+E248+E283)</f>
        <v>47000</v>
      </c>
      <c r="F10" s="86">
        <f t="shared" si="0"/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94">
        <f aca="true" t="shared" si="1" ref="K10:K20">SUM(D10:J10)</f>
        <v>248216</v>
      </c>
    </row>
    <row r="11" spans="1:11" s="149" customFormat="1" ht="13.5">
      <c r="A11" s="80">
        <v>410000</v>
      </c>
      <c r="B11" s="71"/>
      <c r="C11" s="72" t="s">
        <v>86</v>
      </c>
      <c r="D11" s="44">
        <f>SUM(D12+D15+D22+D26+D38+D47+D41)</f>
        <v>132496</v>
      </c>
      <c r="E11" s="44">
        <f aca="true" t="shared" si="2" ref="E11:J11">SUM(E12+E15+E22+E26+E38+E47+E41)</f>
        <v>3794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45">
        <f t="shared" si="1"/>
        <v>136290</v>
      </c>
    </row>
    <row r="12" spans="1:11" s="149" customFormat="1" ht="13.5">
      <c r="A12" s="150">
        <v>411000</v>
      </c>
      <c r="B12" s="34"/>
      <c r="C12" s="6" t="s">
        <v>87</v>
      </c>
      <c r="D12" s="38">
        <f>SUM(D13)</f>
        <v>105986</v>
      </c>
      <c r="E12" s="38">
        <f aca="true" t="shared" si="3" ref="E12:J13">SUM(E13)</f>
        <v>2148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9">
        <f t="shared" si="1"/>
        <v>108134</v>
      </c>
    </row>
    <row r="13" spans="1:11" s="149" customFormat="1" ht="13.5">
      <c r="A13" s="151">
        <v>411100</v>
      </c>
      <c r="B13" s="61"/>
      <c r="C13" s="62" t="s">
        <v>87</v>
      </c>
      <c r="D13" s="46">
        <f>SUM(D14)</f>
        <v>105986</v>
      </c>
      <c r="E13" s="46">
        <f t="shared" si="3"/>
        <v>2148</v>
      </c>
      <c r="F13" s="46">
        <f t="shared" si="3"/>
        <v>0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46">
        <f t="shared" si="3"/>
        <v>0</v>
      </c>
      <c r="K13" s="47">
        <f t="shared" si="1"/>
        <v>108134</v>
      </c>
    </row>
    <row r="14" spans="1:11" s="149" customFormat="1" ht="13.5">
      <c r="A14" s="143">
        <v>411111</v>
      </c>
      <c r="B14" s="35"/>
      <c r="C14" s="10" t="s">
        <v>87</v>
      </c>
      <c r="D14" s="30">
        <v>105986</v>
      </c>
      <c r="E14" s="30">
        <v>2148</v>
      </c>
      <c r="F14" s="30"/>
      <c r="G14" s="30"/>
      <c r="H14" s="30"/>
      <c r="I14" s="30"/>
      <c r="J14" s="30"/>
      <c r="K14" s="63">
        <f t="shared" si="1"/>
        <v>108134</v>
      </c>
    </row>
    <row r="15" spans="1:11" s="149" customFormat="1" ht="13.5">
      <c r="A15" s="150">
        <v>412000</v>
      </c>
      <c r="B15" s="34"/>
      <c r="C15" s="6" t="s">
        <v>0</v>
      </c>
      <c r="D15" s="38">
        <f>SUM(D16+D18+D20)</f>
        <v>18960</v>
      </c>
      <c r="E15" s="38">
        <f aca="true" t="shared" si="4" ref="E15:J15">SUM(E16+E18+E20)</f>
        <v>396</v>
      </c>
      <c r="F15" s="38">
        <f t="shared" si="4"/>
        <v>0</v>
      </c>
      <c r="G15" s="38">
        <f t="shared" si="4"/>
        <v>0</v>
      </c>
      <c r="H15" s="38">
        <f t="shared" si="4"/>
        <v>0</v>
      </c>
      <c r="I15" s="38">
        <f t="shared" si="4"/>
        <v>0</v>
      </c>
      <c r="J15" s="38">
        <f t="shared" si="4"/>
        <v>0</v>
      </c>
      <c r="K15" s="39">
        <f t="shared" si="1"/>
        <v>19356</v>
      </c>
    </row>
    <row r="16" spans="1:11" s="149" customFormat="1" ht="13.5">
      <c r="A16" s="151">
        <v>412100</v>
      </c>
      <c r="B16" s="61"/>
      <c r="C16" s="62" t="s">
        <v>1</v>
      </c>
      <c r="D16" s="46">
        <f>SUM(D17)</f>
        <v>11646</v>
      </c>
      <c r="E16" s="46">
        <f aca="true" t="shared" si="5" ref="E16:J16">SUM(E17)</f>
        <v>252</v>
      </c>
      <c r="F16" s="46">
        <f t="shared" si="5"/>
        <v>0</v>
      </c>
      <c r="G16" s="46">
        <f t="shared" si="5"/>
        <v>0</v>
      </c>
      <c r="H16" s="46">
        <f t="shared" si="5"/>
        <v>0</v>
      </c>
      <c r="I16" s="46">
        <f t="shared" si="5"/>
        <v>0</v>
      </c>
      <c r="J16" s="46">
        <f t="shared" si="5"/>
        <v>0</v>
      </c>
      <c r="K16" s="47">
        <f t="shared" si="1"/>
        <v>11898</v>
      </c>
    </row>
    <row r="17" spans="1:11" s="149" customFormat="1" ht="13.5">
      <c r="A17" s="143">
        <v>412111</v>
      </c>
      <c r="B17" s="35"/>
      <c r="C17" s="10" t="s">
        <v>1</v>
      </c>
      <c r="D17" s="30">
        <v>11646</v>
      </c>
      <c r="E17" s="30">
        <v>252</v>
      </c>
      <c r="F17" s="30"/>
      <c r="G17" s="30"/>
      <c r="H17" s="30"/>
      <c r="I17" s="30"/>
      <c r="J17" s="30"/>
      <c r="K17" s="63">
        <f t="shared" si="1"/>
        <v>11898</v>
      </c>
    </row>
    <row r="18" spans="1:11" s="149" customFormat="1" ht="13.5">
      <c r="A18" s="151">
        <v>412200</v>
      </c>
      <c r="B18" s="61"/>
      <c r="C18" s="62" t="s">
        <v>2</v>
      </c>
      <c r="D18" s="46">
        <f>SUM(D19)</f>
        <v>6453</v>
      </c>
      <c r="E18" s="46">
        <f aca="true" t="shared" si="6" ref="E18:J18">SUM(E19)</f>
        <v>132</v>
      </c>
      <c r="F18" s="46">
        <f t="shared" si="6"/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7">
        <f t="shared" si="1"/>
        <v>6585</v>
      </c>
    </row>
    <row r="19" spans="1:11" s="149" customFormat="1" ht="13.5">
      <c r="A19" s="143">
        <v>412211</v>
      </c>
      <c r="B19" s="35"/>
      <c r="C19" s="10" t="s">
        <v>2</v>
      </c>
      <c r="D19" s="30">
        <v>6453</v>
      </c>
      <c r="E19" s="30">
        <v>132</v>
      </c>
      <c r="F19" s="30"/>
      <c r="G19" s="30"/>
      <c r="H19" s="30"/>
      <c r="I19" s="30"/>
      <c r="J19" s="30"/>
      <c r="K19" s="63">
        <f t="shared" si="1"/>
        <v>6585</v>
      </c>
    </row>
    <row r="20" spans="1:11" s="149" customFormat="1" ht="13.5">
      <c r="A20" s="151">
        <v>412300</v>
      </c>
      <c r="B20" s="61"/>
      <c r="C20" s="62" t="s">
        <v>3</v>
      </c>
      <c r="D20" s="46">
        <f>SUM(D21)</f>
        <v>861</v>
      </c>
      <c r="E20" s="46">
        <f aca="true" t="shared" si="7" ref="E20:J20">SUM(E21)</f>
        <v>12</v>
      </c>
      <c r="F20" s="46">
        <f t="shared" si="7"/>
        <v>0</v>
      </c>
      <c r="G20" s="46">
        <f t="shared" si="7"/>
        <v>0</v>
      </c>
      <c r="H20" s="46">
        <f t="shared" si="7"/>
        <v>0</v>
      </c>
      <c r="I20" s="46">
        <f t="shared" si="7"/>
        <v>0</v>
      </c>
      <c r="J20" s="46">
        <f t="shared" si="7"/>
        <v>0</v>
      </c>
      <c r="K20" s="47">
        <f t="shared" si="1"/>
        <v>873</v>
      </c>
    </row>
    <row r="21" spans="1:11" s="149" customFormat="1" ht="13.5">
      <c r="A21" s="143">
        <v>412311</v>
      </c>
      <c r="B21" s="35"/>
      <c r="C21" s="10" t="s">
        <v>3</v>
      </c>
      <c r="D21" s="30">
        <v>861</v>
      </c>
      <c r="E21" s="30">
        <v>12</v>
      </c>
      <c r="F21" s="30"/>
      <c r="G21" s="30"/>
      <c r="H21" s="30"/>
      <c r="I21" s="30"/>
      <c r="J21" s="30"/>
      <c r="K21" s="63">
        <f aca="true" t="shared" si="8" ref="K21:K74">SUM(D21:J21)</f>
        <v>873</v>
      </c>
    </row>
    <row r="22" spans="1:11" s="149" customFormat="1" ht="13.5">
      <c r="A22" s="150">
        <v>413000</v>
      </c>
      <c r="B22" s="34"/>
      <c r="C22" s="6" t="s">
        <v>4</v>
      </c>
      <c r="D22" s="38">
        <f>SUM(D23)</f>
        <v>6000</v>
      </c>
      <c r="E22" s="38">
        <f aca="true" t="shared" si="9" ref="E22:J22">SUM(E23)</f>
        <v>0</v>
      </c>
      <c r="F22" s="38">
        <f t="shared" si="9"/>
        <v>0</v>
      </c>
      <c r="G22" s="38">
        <f t="shared" si="9"/>
        <v>0</v>
      </c>
      <c r="H22" s="38">
        <f t="shared" si="9"/>
        <v>0</v>
      </c>
      <c r="I22" s="38">
        <f t="shared" si="9"/>
        <v>0</v>
      </c>
      <c r="J22" s="38">
        <f t="shared" si="9"/>
        <v>0</v>
      </c>
      <c r="K22" s="39">
        <f>SUM(D22:J22)</f>
        <v>6000</v>
      </c>
    </row>
    <row r="23" spans="1:11" s="149" customFormat="1" ht="13.5">
      <c r="A23" s="151">
        <v>413100</v>
      </c>
      <c r="B23" s="61"/>
      <c r="C23" s="62" t="s">
        <v>4</v>
      </c>
      <c r="D23" s="46">
        <f>SUM(D24:D25)</f>
        <v>6000</v>
      </c>
      <c r="E23" s="46">
        <f aca="true" t="shared" si="10" ref="E23:J23">SUM(E24:E25)</f>
        <v>0</v>
      </c>
      <c r="F23" s="46">
        <f t="shared" si="10"/>
        <v>0</v>
      </c>
      <c r="G23" s="46">
        <f t="shared" si="10"/>
        <v>0</v>
      </c>
      <c r="H23" s="46">
        <f t="shared" si="10"/>
        <v>0</v>
      </c>
      <c r="I23" s="46">
        <f t="shared" si="10"/>
        <v>0</v>
      </c>
      <c r="J23" s="46">
        <f t="shared" si="10"/>
        <v>0</v>
      </c>
      <c r="K23" s="47">
        <f>SUM(D23:J23)</f>
        <v>6000</v>
      </c>
    </row>
    <row r="24" spans="1:11" s="149" customFormat="1" ht="13.5">
      <c r="A24" s="143">
        <v>413142</v>
      </c>
      <c r="B24" s="35"/>
      <c r="C24" s="10" t="s">
        <v>99</v>
      </c>
      <c r="D24" s="30"/>
      <c r="E24" s="30"/>
      <c r="F24" s="30"/>
      <c r="G24" s="30"/>
      <c r="H24" s="30"/>
      <c r="I24" s="30"/>
      <c r="J24" s="30"/>
      <c r="K24" s="63">
        <f t="shared" si="8"/>
        <v>0</v>
      </c>
    </row>
    <row r="25" spans="1:11" s="149" customFormat="1" ht="13.5">
      <c r="A25" s="143">
        <v>413151</v>
      </c>
      <c r="B25" s="35"/>
      <c r="C25" s="10" t="s">
        <v>100</v>
      </c>
      <c r="D25" s="30">
        <v>6000</v>
      </c>
      <c r="E25" s="30"/>
      <c r="F25" s="30"/>
      <c r="G25" s="30"/>
      <c r="H25" s="30"/>
      <c r="I25" s="30"/>
      <c r="J25" s="30"/>
      <c r="K25" s="63">
        <f t="shared" si="8"/>
        <v>6000</v>
      </c>
    </row>
    <row r="26" spans="1:11" s="149" customFormat="1" ht="13.5">
      <c r="A26" s="150">
        <v>414000</v>
      </c>
      <c r="B26" s="34"/>
      <c r="C26" s="6" t="s">
        <v>5</v>
      </c>
      <c r="D26" s="38">
        <f>SUM(D27+D31+D35)</f>
        <v>1500</v>
      </c>
      <c r="E26" s="38">
        <f aca="true" t="shared" si="11" ref="E26:J26">SUM(E27+E31+E35)</f>
        <v>1010</v>
      </c>
      <c r="F26" s="38">
        <f t="shared" si="11"/>
        <v>0</v>
      </c>
      <c r="G26" s="38">
        <f t="shared" si="11"/>
        <v>0</v>
      </c>
      <c r="H26" s="38">
        <f t="shared" si="11"/>
        <v>0</v>
      </c>
      <c r="I26" s="38">
        <f t="shared" si="11"/>
        <v>0</v>
      </c>
      <c r="J26" s="38">
        <f t="shared" si="11"/>
        <v>0</v>
      </c>
      <c r="K26" s="39">
        <f>SUM(D26:J26)</f>
        <v>2510</v>
      </c>
    </row>
    <row r="27" spans="1:11" s="149" customFormat="1" ht="19.5" customHeight="1">
      <c r="A27" s="151">
        <v>414100</v>
      </c>
      <c r="B27" s="61"/>
      <c r="C27" s="62" t="s">
        <v>101</v>
      </c>
      <c r="D27" s="46">
        <f>SUM(D28:D30)</f>
        <v>0</v>
      </c>
      <c r="E27" s="46">
        <f aca="true" t="shared" si="12" ref="E27:J27">SUM(E28:E30)</f>
        <v>0</v>
      </c>
      <c r="F27" s="46">
        <f t="shared" si="12"/>
        <v>0</v>
      </c>
      <c r="G27" s="46">
        <f t="shared" si="12"/>
        <v>0</v>
      </c>
      <c r="H27" s="46">
        <f t="shared" si="12"/>
        <v>0</v>
      </c>
      <c r="I27" s="46">
        <f t="shared" si="12"/>
        <v>0</v>
      </c>
      <c r="J27" s="46">
        <f t="shared" si="12"/>
        <v>0</v>
      </c>
      <c r="K27" s="47">
        <f>SUM(D27:J27)</f>
        <v>0</v>
      </c>
    </row>
    <row r="28" spans="1:11" s="149" customFormat="1" ht="13.5">
      <c r="A28" s="143">
        <v>414111</v>
      </c>
      <c r="B28" s="35"/>
      <c r="C28" s="10" t="s">
        <v>102</v>
      </c>
      <c r="D28" s="30"/>
      <c r="E28" s="30"/>
      <c r="F28" s="30"/>
      <c r="G28" s="30"/>
      <c r="H28" s="30"/>
      <c r="I28" s="30"/>
      <c r="J28" s="30"/>
      <c r="K28" s="63">
        <f t="shared" si="8"/>
        <v>0</v>
      </c>
    </row>
    <row r="29" spans="1:11" s="149" customFormat="1" ht="13.5">
      <c r="A29" s="143">
        <v>414121</v>
      </c>
      <c r="B29" s="35"/>
      <c r="C29" s="10" t="s">
        <v>103</v>
      </c>
      <c r="D29" s="30"/>
      <c r="E29" s="30"/>
      <c r="F29" s="30"/>
      <c r="G29" s="30"/>
      <c r="H29" s="30"/>
      <c r="I29" s="30"/>
      <c r="J29" s="30"/>
      <c r="K29" s="63">
        <f t="shared" si="8"/>
        <v>0</v>
      </c>
    </row>
    <row r="30" spans="1:11" s="149" customFormat="1" ht="13.5">
      <c r="A30" s="143">
        <v>414131</v>
      </c>
      <c r="B30" s="35"/>
      <c r="C30" s="10" t="s">
        <v>104</v>
      </c>
      <c r="D30" s="30"/>
      <c r="E30" s="30"/>
      <c r="F30" s="30"/>
      <c r="G30" s="30"/>
      <c r="H30" s="30"/>
      <c r="I30" s="30"/>
      <c r="J30" s="30"/>
      <c r="K30" s="63">
        <f t="shared" si="8"/>
        <v>0</v>
      </c>
    </row>
    <row r="31" spans="1:11" s="149" customFormat="1" ht="13.5">
      <c r="A31" s="151">
        <v>414300</v>
      </c>
      <c r="B31" s="61"/>
      <c r="C31" s="62" t="s">
        <v>6</v>
      </c>
      <c r="D31" s="46">
        <f>SUM(D32:D34)</f>
        <v>1500</v>
      </c>
      <c r="E31" s="46">
        <f aca="true" t="shared" si="13" ref="E31:J31">SUM(E32:E34)</f>
        <v>300</v>
      </c>
      <c r="F31" s="46">
        <f t="shared" si="13"/>
        <v>0</v>
      </c>
      <c r="G31" s="46">
        <f t="shared" si="13"/>
        <v>0</v>
      </c>
      <c r="H31" s="46">
        <f t="shared" si="13"/>
        <v>0</v>
      </c>
      <c r="I31" s="46">
        <f t="shared" si="13"/>
        <v>0</v>
      </c>
      <c r="J31" s="46">
        <f t="shared" si="13"/>
        <v>0</v>
      </c>
      <c r="K31" s="47">
        <f>SUM(D31:J31)</f>
        <v>1800</v>
      </c>
    </row>
    <row r="32" spans="1:11" s="149" customFormat="1" ht="13.5">
      <c r="A32" s="143">
        <v>414311</v>
      </c>
      <c r="B32" s="35"/>
      <c r="C32" s="10" t="s">
        <v>105</v>
      </c>
      <c r="D32" s="30">
        <v>1500</v>
      </c>
      <c r="E32" s="30"/>
      <c r="F32" s="30"/>
      <c r="G32" s="30"/>
      <c r="H32" s="30"/>
      <c r="I32" s="30"/>
      <c r="J32" s="30"/>
      <c r="K32" s="63">
        <f t="shared" si="8"/>
        <v>1500</v>
      </c>
    </row>
    <row r="33" spans="1:11" s="149" customFormat="1" ht="13.5">
      <c r="A33" s="143">
        <v>414312</v>
      </c>
      <c r="B33" s="35"/>
      <c r="C33" s="10" t="s">
        <v>106</v>
      </c>
      <c r="D33" s="30"/>
      <c r="E33" s="30"/>
      <c r="F33" s="30"/>
      <c r="G33" s="30"/>
      <c r="H33" s="30"/>
      <c r="I33" s="30"/>
      <c r="J33" s="30"/>
      <c r="K33" s="63">
        <f t="shared" si="8"/>
        <v>0</v>
      </c>
    </row>
    <row r="34" spans="1:11" s="149" customFormat="1" ht="15.75" customHeight="1">
      <c r="A34" s="143">
        <v>414314</v>
      </c>
      <c r="B34" s="35"/>
      <c r="C34" s="10" t="s">
        <v>107</v>
      </c>
      <c r="D34" s="30"/>
      <c r="E34" s="30">
        <v>300</v>
      </c>
      <c r="F34" s="30"/>
      <c r="G34" s="30"/>
      <c r="H34" s="30"/>
      <c r="I34" s="30"/>
      <c r="J34" s="30"/>
      <c r="K34" s="63">
        <f t="shared" si="8"/>
        <v>300</v>
      </c>
    </row>
    <row r="35" spans="1:11" s="149" customFormat="1" ht="15.75" customHeight="1">
      <c r="A35" s="151">
        <v>414400</v>
      </c>
      <c r="B35" s="61"/>
      <c r="C35" s="62" t="s">
        <v>7</v>
      </c>
      <c r="D35" s="46">
        <f>SUM(D36:D37)</f>
        <v>0</v>
      </c>
      <c r="E35" s="46">
        <f aca="true" t="shared" si="14" ref="E35:J35">SUM(E36:E37)</f>
        <v>710</v>
      </c>
      <c r="F35" s="46">
        <f t="shared" si="14"/>
        <v>0</v>
      </c>
      <c r="G35" s="46">
        <f t="shared" si="14"/>
        <v>0</v>
      </c>
      <c r="H35" s="46">
        <f t="shared" si="14"/>
        <v>0</v>
      </c>
      <c r="I35" s="46">
        <f t="shared" si="14"/>
        <v>0</v>
      </c>
      <c r="J35" s="46">
        <f t="shared" si="14"/>
        <v>0</v>
      </c>
      <c r="K35" s="47">
        <f>SUM(D35:J35)</f>
        <v>710</v>
      </c>
    </row>
    <row r="36" spans="1:11" s="149" customFormat="1" ht="17.25" customHeight="1">
      <c r="A36" s="143">
        <v>414411</v>
      </c>
      <c r="B36" s="35"/>
      <c r="C36" s="10" t="s">
        <v>7</v>
      </c>
      <c r="D36" s="30"/>
      <c r="E36" s="30">
        <v>60</v>
      </c>
      <c r="F36" s="30"/>
      <c r="G36" s="30"/>
      <c r="H36" s="30"/>
      <c r="I36" s="30"/>
      <c r="J36" s="30"/>
      <c r="K36" s="63">
        <f t="shared" si="8"/>
        <v>60</v>
      </c>
    </row>
    <row r="37" spans="1:11" s="149" customFormat="1" ht="13.5">
      <c r="A37" s="143">
        <v>414419</v>
      </c>
      <c r="B37" s="35"/>
      <c r="C37" s="10" t="s">
        <v>217</v>
      </c>
      <c r="D37" s="30"/>
      <c r="E37" s="30">
        <v>650</v>
      </c>
      <c r="F37" s="30"/>
      <c r="G37" s="30"/>
      <c r="H37" s="30"/>
      <c r="I37" s="30"/>
      <c r="J37" s="30"/>
      <c r="K37" s="63">
        <f t="shared" si="8"/>
        <v>650</v>
      </c>
    </row>
    <row r="38" spans="1:11" s="149" customFormat="1" ht="13.5">
      <c r="A38" s="150">
        <v>415000</v>
      </c>
      <c r="B38" s="34"/>
      <c r="C38" s="6" t="s">
        <v>89</v>
      </c>
      <c r="D38" s="38">
        <f>SUM(D39)</f>
        <v>0</v>
      </c>
      <c r="E38" s="38">
        <f aca="true" t="shared" si="15" ref="E38:J39">SUM(E39)</f>
        <v>240</v>
      </c>
      <c r="F38" s="38">
        <f t="shared" si="15"/>
        <v>0</v>
      </c>
      <c r="G38" s="38">
        <f t="shared" si="15"/>
        <v>0</v>
      </c>
      <c r="H38" s="38">
        <f t="shared" si="15"/>
        <v>0</v>
      </c>
      <c r="I38" s="38">
        <f t="shared" si="15"/>
        <v>0</v>
      </c>
      <c r="J38" s="38">
        <f t="shared" si="15"/>
        <v>0</v>
      </c>
      <c r="K38" s="39">
        <f>SUM(D38:J38)</f>
        <v>240</v>
      </c>
    </row>
    <row r="39" spans="1:11" s="149" customFormat="1" ht="13.5">
      <c r="A39" s="151">
        <v>415100</v>
      </c>
      <c r="B39" s="61"/>
      <c r="C39" s="62" t="s">
        <v>89</v>
      </c>
      <c r="D39" s="46">
        <f>SUM(D40)</f>
        <v>0</v>
      </c>
      <c r="E39" s="46">
        <f t="shared" si="15"/>
        <v>240</v>
      </c>
      <c r="F39" s="46">
        <f t="shared" si="15"/>
        <v>0</v>
      </c>
      <c r="G39" s="46">
        <f t="shared" si="15"/>
        <v>0</v>
      </c>
      <c r="H39" s="46">
        <f t="shared" si="15"/>
        <v>0</v>
      </c>
      <c r="I39" s="46">
        <f t="shared" si="15"/>
        <v>0</v>
      </c>
      <c r="J39" s="46">
        <f t="shared" si="15"/>
        <v>0</v>
      </c>
      <c r="K39" s="47">
        <f>SUM(D39:J39)</f>
        <v>240</v>
      </c>
    </row>
    <row r="40" spans="1:11" s="149" customFormat="1" ht="13.5">
      <c r="A40" s="143">
        <v>415112</v>
      </c>
      <c r="B40" s="35"/>
      <c r="C40" s="10" t="s">
        <v>108</v>
      </c>
      <c r="D40" s="30"/>
      <c r="E40" s="30">
        <v>240</v>
      </c>
      <c r="F40" s="30"/>
      <c r="G40" s="30"/>
      <c r="H40" s="30"/>
      <c r="I40" s="30"/>
      <c r="J40" s="30"/>
      <c r="K40" s="51">
        <f t="shared" si="8"/>
        <v>240</v>
      </c>
    </row>
    <row r="41" spans="1:11" s="149" customFormat="1" ht="13.5">
      <c r="A41" s="150">
        <v>416000</v>
      </c>
      <c r="B41" s="34"/>
      <c r="C41" s="6" t="s">
        <v>90</v>
      </c>
      <c r="D41" s="38">
        <f>SUM(D42)</f>
        <v>50</v>
      </c>
      <c r="E41" s="38">
        <f aca="true" t="shared" si="16" ref="E41:J41">SUM(E42)</f>
        <v>0</v>
      </c>
      <c r="F41" s="38">
        <f t="shared" si="16"/>
        <v>0</v>
      </c>
      <c r="G41" s="38">
        <f t="shared" si="16"/>
        <v>0</v>
      </c>
      <c r="H41" s="38">
        <f t="shared" si="16"/>
        <v>0</v>
      </c>
      <c r="I41" s="38">
        <f t="shared" si="16"/>
        <v>0</v>
      </c>
      <c r="J41" s="38">
        <f t="shared" si="16"/>
        <v>0</v>
      </c>
      <c r="K41" s="39">
        <f>SUM(D41:J41)</f>
        <v>50</v>
      </c>
    </row>
    <row r="42" spans="1:11" s="149" customFormat="1" ht="13.5">
      <c r="A42" s="151">
        <v>416100</v>
      </c>
      <c r="B42" s="61"/>
      <c r="C42" s="62" t="s">
        <v>90</v>
      </c>
      <c r="D42" s="46">
        <f>SUM(D43:D46)</f>
        <v>50</v>
      </c>
      <c r="E42" s="46">
        <f aca="true" t="shared" si="17" ref="E42:J42">SUM(E43:E46)</f>
        <v>0</v>
      </c>
      <c r="F42" s="46">
        <f t="shared" si="17"/>
        <v>0</v>
      </c>
      <c r="G42" s="46">
        <f t="shared" si="17"/>
        <v>0</v>
      </c>
      <c r="H42" s="46">
        <f t="shared" si="17"/>
        <v>0</v>
      </c>
      <c r="I42" s="46">
        <f t="shared" si="17"/>
        <v>0</v>
      </c>
      <c r="J42" s="46">
        <f t="shared" si="17"/>
        <v>0</v>
      </c>
      <c r="K42" s="47">
        <f>SUM(D42:J42)</f>
        <v>50</v>
      </c>
    </row>
    <row r="43" spans="1:11" s="149" customFormat="1" ht="13.5">
      <c r="A43" s="143">
        <v>416111</v>
      </c>
      <c r="B43" s="35"/>
      <c r="C43" s="10" t="s">
        <v>218</v>
      </c>
      <c r="D43" s="49"/>
      <c r="E43" s="49"/>
      <c r="F43" s="49"/>
      <c r="G43" s="49"/>
      <c r="H43" s="49"/>
      <c r="I43" s="49"/>
      <c r="J43" s="49"/>
      <c r="K43" s="51">
        <f t="shared" si="8"/>
        <v>0</v>
      </c>
    </row>
    <row r="44" spans="1:11" s="149" customFormat="1" ht="13.5">
      <c r="A44" s="143">
        <v>416112</v>
      </c>
      <c r="B44" s="35"/>
      <c r="C44" s="10" t="s">
        <v>109</v>
      </c>
      <c r="D44" s="30"/>
      <c r="E44" s="30"/>
      <c r="F44" s="30"/>
      <c r="G44" s="30"/>
      <c r="H44" s="30"/>
      <c r="I44" s="30"/>
      <c r="J44" s="30"/>
      <c r="K44" s="51">
        <f t="shared" si="8"/>
        <v>0</v>
      </c>
    </row>
    <row r="45" spans="1:11" s="149" customFormat="1" ht="13.5">
      <c r="A45" s="143">
        <v>416121</v>
      </c>
      <c r="B45" s="35"/>
      <c r="C45" s="10" t="s">
        <v>110</v>
      </c>
      <c r="D45" s="30"/>
      <c r="E45" s="30"/>
      <c r="F45" s="30"/>
      <c r="G45" s="30"/>
      <c r="H45" s="30"/>
      <c r="I45" s="30"/>
      <c r="J45" s="30"/>
      <c r="K45" s="51">
        <f t="shared" si="8"/>
        <v>0</v>
      </c>
    </row>
    <row r="46" spans="1:11" s="149" customFormat="1" ht="13.5">
      <c r="A46" s="143">
        <v>416132</v>
      </c>
      <c r="B46" s="35"/>
      <c r="C46" s="10" t="s">
        <v>111</v>
      </c>
      <c r="D46" s="30">
        <v>50</v>
      </c>
      <c r="E46" s="30"/>
      <c r="F46" s="30"/>
      <c r="G46" s="30"/>
      <c r="H46" s="30"/>
      <c r="I46" s="30"/>
      <c r="J46" s="30"/>
      <c r="K46" s="51">
        <f t="shared" si="8"/>
        <v>50</v>
      </c>
    </row>
    <row r="47" spans="1:11" s="149" customFormat="1" ht="13.5">
      <c r="A47" s="150">
        <v>417000</v>
      </c>
      <c r="B47" s="34"/>
      <c r="C47" s="6" t="s">
        <v>8</v>
      </c>
      <c r="D47" s="38">
        <f>D48</f>
        <v>0</v>
      </c>
      <c r="E47" s="38">
        <f aca="true" t="shared" si="18" ref="E47:J48">E48</f>
        <v>0</v>
      </c>
      <c r="F47" s="38">
        <f t="shared" si="18"/>
        <v>0</v>
      </c>
      <c r="G47" s="38">
        <f t="shared" si="18"/>
        <v>0</v>
      </c>
      <c r="H47" s="38">
        <f t="shared" si="18"/>
        <v>0</v>
      </c>
      <c r="I47" s="38">
        <f t="shared" si="18"/>
        <v>0</v>
      </c>
      <c r="J47" s="38">
        <f t="shared" si="18"/>
        <v>0</v>
      </c>
      <c r="K47" s="39">
        <f>SUM(D47:J47)</f>
        <v>0</v>
      </c>
    </row>
    <row r="48" spans="1:11" s="149" customFormat="1" ht="13.5">
      <c r="A48" s="152">
        <v>417100</v>
      </c>
      <c r="B48" s="69"/>
      <c r="C48" s="70" t="s">
        <v>8</v>
      </c>
      <c r="D48" s="46">
        <f>D49</f>
        <v>0</v>
      </c>
      <c r="E48" s="46">
        <f t="shared" si="18"/>
        <v>0</v>
      </c>
      <c r="F48" s="46">
        <f t="shared" si="18"/>
        <v>0</v>
      </c>
      <c r="G48" s="46">
        <f t="shared" si="18"/>
        <v>0</v>
      </c>
      <c r="H48" s="46">
        <f t="shared" si="18"/>
        <v>0</v>
      </c>
      <c r="I48" s="46">
        <f t="shared" si="18"/>
        <v>0</v>
      </c>
      <c r="J48" s="46">
        <f t="shared" si="18"/>
        <v>0</v>
      </c>
      <c r="K48" s="47">
        <f>SUM(D48:J48)</f>
        <v>0</v>
      </c>
    </row>
    <row r="49" spans="1:11" s="149" customFormat="1" ht="13.5">
      <c r="A49" s="143">
        <v>417111</v>
      </c>
      <c r="B49" s="35"/>
      <c r="C49" s="99" t="s">
        <v>8</v>
      </c>
      <c r="D49" s="30"/>
      <c r="E49" s="30"/>
      <c r="F49" s="30"/>
      <c r="G49" s="30"/>
      <c r="H49" s="30"/>
      <c r="I49" s="30"/>
      <c r="J49" s="30"/>
      <c r="K49" s="63">
        <f t="shared" si="8"/>
        <v>0</v>
      </c>
    </row>
    <row r="50" spans="1:11" s="149" customFormat="1" ht="13.5">
      <c r="A50" s="80">
        <v>420000</v>
      </c>
      <c r="B50" s="71"/>
      <c r="C50" s="72" t="s">
        <v>91</v>
      </c>
      <c r="D50" s="44">
        <f>SUM(D51+D91+D106+D144+D160+D185)</f>
        <v>68520</v>
      </c>
      <c r="E50" s="44">
        <f aca="true" t="shared" si="19" ref="E50:J50">SUM(E51+E91+E106+E144+E160+E185)</f>
        <v>43206</v>
      </c>
      <c r="F50" s="44">
        <f t="shared" si="19"/>
        <v>0</v>
      </c>
      <c r="G50" s="44">
        <f t="shared" si="19"/>
        <v>0</v>
      </c>
      <c r="H50" s="44">
        <f t="shared" si="19"/>
        <v>0</v>
      </c>
      <c r="I50" s="44">
        <f t="shared" si="19"/>
        <v>0</v>
      </c>
      <c r="J50" s="44">
        <f t="shared" si="19"/>
        <v>0</v>
      </c>
      <c r="K50" s="45">
        <f>SUM(D50:J50)</f>
        <v>111726</v>
      </c>
    </row>
    <row r="51" spans="1:11" s="149" customFormat="1" ht="13.5">
      <c r="A51" s="150">
        <v>421000</v>
      </c>
      <c r="B51" s="34"/>
      <c r="C51" s="6" t="s">
        <v>9</v>
      </c>
      <c r="D51" s="38">
        <f>SUM(D52+D55+D62+D71+D79+D85+D89)</f>
        <v>18990</v>
      </c>
      <c r="E51" s="38">
        <f aca="true" t="shared" si="20" ref="E51:J51">SUM(E52+E55+E62+E71+E79+E85+E89)</f>
        <v>4012</v>
      </c>
      <c r="F51" s="38">
        <f t="shared" si="20"/>
        <v>0</v>
      </c>
      <c r="G51" s="38">
        <f t="shared" si="20"/>
        <v>0</v>
      </c>
      <c r="H51" s="38">
        <f t="shared" si="20"/>
        <v>0</v>
      </c>
      <c r="I51" s="38">
        <f t="shared" si="20"/>
        <v>0</v>
      </c>
      <c r="J51" s="38">
        <f t="shared" si="20"/>
        <v>0</v>
      </c>
      <c r="K51" s="39">
        <f>SUM(D51:J51)</f>
        <v>23002</v>
      </c>
    </row>
    <row r="52" spans="1:11" s="149" customFormat="1" ht="13.5">
      <c r="A52" s="151">
        <v>421100</v>
      </c>
      <c r="B52" s="61"/>
      <c r="C52" s="62" t="s">
        <v>10</v>
      </c>
      <c r="D52" s="46">
        <f>SUM(D53:D54)</f>
        <v>500</v>
      </c>
      <c r="E52" s="46">
        <f aca="true" t="shared" si="21" ref="E52:J52">SUM(E53:E54)</f>
        <v>400</v>
      </c>
      <c r="F52" s="46">
        <f t="shared" si="21"/>
        <v>0</v>
      </c>
      <c r="G52" s="46">
        <f t="shared" si="21"/>
        <v>0</v>
      </c>
      <c r="H52" s="46">
        <f t="shared" si="21"/>
        <v>0</v>
      </c>
      <c r="I52" s="46">
        <f t="shared" si="21"/>
        <v>0</v>
      </c>
      <c r="J52" s="46">
        <f t="shared" si="21"/>
        <v>0</v>
      </c>
      <c r="K52" s="47">
        <f>SUM(D52:J52)</f>
        <v>900</v>
      </c>
    </row>
    <row r="53" spans="1:11" s="149" customFormat="1" ht="13.5">
      <c r="A53" s="143">
        <v>421111</v>
      </c>
      <c r="B53" s="35"/>
      <c r="C53" s="10" t="s">
        <v>112</v>
      </c>
      <c r="D53" s="30">
        <v>500</v>
      </c>
      <c r="E53" s="30">
        <v>400</v>
      </c>
      <c r="F53" s="30"/>
      <c r="G53" s="30"/>
      <c r="H53" s="30"/>
      <c r="I53" s="30"/>
      <c r="J53" s="30"/>
      <c r="K53" s="63">
        <f t="shared" si="8"/>
        <v>900</v>
      </c>
    </row>
    <row r="54" spans="1:11" s="149" customFormat="1" ht="13.5">
      <c r="A54" s="143">
        <v>421121</v>
      </c>
      <c r="B54" s="35"/>
      <c r="C54" s="10" t="s">
        <v>113</v>
      </c>
      <c r="D54" s="30"/>
      <c r="E54" s="30"/>
      <c r="F54" s="30"/>
      <c r="G54" s="30"/>
      <c r="H54" s="30"/>
      <c r="I54" s="30"/>
      <c r="J54" s="30"/>
      <c r="K54" s="63">
        <f t="shared" si="8"/>
        <v>0</v>
      </c>
    </row>
    <row r="55" spans="1:11" s="149" customFormat="1" ht="13.5">
      <c r="A55" s="151">
        <v>421200</v>
      </c>
      <c r="B55" s="61"/>
      <c r="C55" s="62" t="s">
        <v>11</v>
      </c>
      <c r="D55" s="46">
        <f>SUM(D56:D61)</f>
        <v>13000</v>
      </c>
      <c r="E55" s="46">
        <f aca="true" t="shared" si="22" ref="E55:J55">SUM(E56:E61)</f>
        <v>0</v>
      </c>
      <c r="F55" s="46">
        <f t="shared" si="22"/>
        <v>0</v>
      </c>
      <c r="G55" s="46">
        <f t="shared" si="22"/>
        <v>0</v>
      </c>
      <c r="H55" s="46">
        <f t="shared" si="22"/>
        <v>0</v>
      </c>
      <c r="I55" s="46">
        <f t="shared" si="22"/>
        <v>0</v>
      </c>
      <c r="J55" s="46">
        <f t="shared" si="22"/>
        <v>0</v>
      </c>
      <c r="K55" s="47">
        <f>SUM(D55:J55)</f>
        <v>13000</v>
      </c>
    </row>
    <row r="56" spans="1:11" s="149" customFormat="1" ht="13.5">
      <c r="A56" s="143">
        <v>421211</v>
      </c>
      <c r="B56" s="35"/>
      <c r="C56" s="10" t="s">
        <v>114</v>
      </c>
      <c r="D56" s="30">
        <v>8000</v>
      </c>
      <c r="E56" s="30"/>
      <c r="F56" s="30"/>
      <c r="G56" s="30"/>
      <c r="H56" s="30"/>
      <c r="I56" s="30"/>
      <c r="J56" s="30"/>
      <c r="K56" s="63">
        <f t="shared" si="8"/>
        <v>8000</v>
      </c>
    </row>
    <row r="57" spans="1:11" s="149" customFormat="1" ht="13.5">
      <c r="A57" s="143">
        <v>421221</v>
      </c>
      <c r="B57" s="35"/>
      <c r="C57" s="10" t="s">
        <v>219</v>
      </c>
      <c r="D57" s="30"/>
      <c r="E57" s="30"/>
      <c r="F57" s="30"/>
      <c r="G57" s="30"/>
      <c r="H57" s="30"/>
      <c r="I57" s="30"/>
      <c r="J57" s="30"/>
      <c r="K57" s="63">
        <f t="shared" si="8"/>
        <v>0</v>
      </c>
    </row>
    <row r="58" spans="1:11" s="149" customFormat="1" ht="13.5">
      <c r="A58" s="143">
        <v>421222</v>
      </c>
      <c r="B58" s="35"/>
      <c r="C58" s="10" t="s">
        <v>115</v>
      </c>
      <c r="D58" s="30"/>
      <c r="E58" s="30"/>
      <c r="F58" s="30"/>
      <c r="G58" s="30"/>
      <c r="H58" s="30"/>
      <c r="I58" s="30"/>
      <c r="J58" s="30"/>
      <c r="K58" s="63">
        <f t="shared" si="8"/>
        <v>0</v>
      </c>
    </row>
    <row r="59" spans="1:11" s="149" customFormat="1" ht="13.5">
      <c r="A59" s="143">
        <v>421223</v>
      </c>
      <c r="B59" s="35"/>
      <c r="C59" s="10" t="s">
        <v>116</v>
      </c>
      <c r="D59" s="30"/>
      <c r="E59" s="30"/>
      <c r="F59" s="30"/>
      <c r="G59" s="30"/>
      <c r="H59" s="30"/>
      <c r="I59" s="30"/>
      <c r="J59" s="30"/>
      <c r="K59" s="63">
        <f t="shared" si="8"/>
        <v>0</v>
      </c>
    </row>
    <row r="60" spans="1:11" s="149" customFormat="1" ht="13.5">
      <c r="A60" s="143">
        <v>421224</v>
      </c>
      <c r="B60" s="35"/>
      <c r="C60" s="10" t="s">
        <v>117</v>
      </c>
      <c r="D60" s="30"/>
      <c r="E60" s="30"/>
      <c r="F60" s="30"/>
      <c r="G60" s="30"/>
      <c r="H60" s="30"/>
      <c r="I60" s="30"/>
      <c r="J60" s="30"/>
      <c r="K60" s="63">
        <f t="shared" si="8"/>
        <v>0</v>
      </c>
    </row>
    <row r="61" spans="1:11" s="149" customFormat="1" ht="13.5">
      <c r="A61" s="143">
        <v>421225</v>
      </c>
      <c r="B61" s="35"/>
      <c r="C61" s="10" t="s">
        <v>118</v>
      </c>
      <c r="D61" s="30">
        <v>5000</v>
      </c>
      <c r="E61" s="30"/>
      <c r="F61" s="30"/>
      <c r="G61" s="30"/>
      <c r="H61" s="30"/>
      <c r="I61" s="30"/>
      <c r="J61" s="30"/>
      <c r="K61" s="63">
        <f t="shared" si="8"/>
        <v>5000</v>
      </c>
    </row>
    <row r="62" spans="1:11" s="149" customFormat="1" ht="13.5">
      <c r="A62" s="151">
        <v>421300</v>
      </c>
      <c r="B62" s="61"/>
      <c r="C62" s="62" t="s">
        <v>12</v>
      </c>
      <c r="D62" s="46">
        <f>SUM(D63:D70)</f>
        <v>1060</v>
      </c>
      <c r="E62" s="46">
        <f aca="true" t="shared" si="23" ref="E62:J62">SUM(E63:E70)</f>
        <v>3612</v>
      </c>
      <c r="F62" s="46">
        <f t="shared" si="23"/>
        <v>0</v>
      </c>
      <c r="G62" s="46">
        <f t="shared" si="23"/>
        <v>0</v>
      </c>
      <c r="H62" s="46">
        <f t="shared" si="23"/>
        <v>0</v>
      </c>
      <c r="I62" s="46">
        <f t="shared" si="23"/>
        <v>0</v>
      </c>
      <c r="J62" s="46">
        <f t="shared" si="23"/>
        <v>0</v>
      </c>
      <c r="K62" s="47">
        <f>SUM(D62:J62)</f>
        <v>4672</v>
      </c>
    </row>
    <row r="63" spans="1:11" s="149" customFormat="1" ht="13.5">
      <c r="A63" s="143">
        <v>421311</v>
      </c>
      <c r="B63" s="35"/>
      <c r="C63" s="10" t="s">
        <v>119</v>
      </c>
      <c r="D63" s="30">
        <v>1000</v>
      </c>
      <c r="E63" s="30"/>
      <c r="F63" s="30"/>
      <c r="G63" s="30"/>
      <c r="H63" s="30"/>
      <c r="I63" s="30"/>
      <c r="J63" s="30"/>
      <c r="K63" s="63">
        <f t="shared" si="8"/>
        <v>1000</v>
      </c>
    </row>
    <row r="64" spans="1:11" s="149" customFormat="1" ht="13.5">
      <c r="A64" s="143">
        <v>421321</v>
      </c>
      <c r="B64" s="35"/>
      <c r="C64" s="10" t="s">
        <v>120</v>
      </c>
      <c r="D64" s="30">
        <v>60</v>
      </c>
      <c r="E64" s="30">
        <v>50</v>
      </c>
      <c r="F64" s="30"/>
      <c r="G64" s="30"/>
      <c r="H64" s="30"/>
      <c r="I64" s="30"/>
      <c r="J64" s="30"/>
      <c r="K64" s="63">
        <f t="shared" si="8"/>
        <v>110</v>
      </c>
    </row>
    <row r="65" spans="1:11" s="149" customFormat="1" ht="13.5">
      <c r="A65" s="143">
        <v>421322</v>
      </c>
      <c r="B65" s="35"/>
      <c r="C65" s="10" t="s">
        <v>121</v>
      </c>
      <c r="D65" s="30"/>
      <c r="E65" s="30"/>
      <c r="F65" s="30"/>
      <c r="G65" s="30"/>
      <c r="H65" s="30"/>
      <c r="I65" s="30"/>
      <c r="J65" s="30"/>
      <c r="K65" s="63">
        <f t="shared" si="8"/>
        <v>0</v>
      </c>
    </row>
    <row r="66" spans="1:11" s="149" customFormat="1" ht="13.5">
      <c r="A66" s="143">
        <v>421323</v>
      </c>
      <c r="B66" s="35"/>
      <c r="C66" s="10" t="s">
        <v>122</v>
      </c>
      <c r="D66" s="30"/>
      <c r="E66" s="30"/>
      <c r="F66" s="30"/>
      <c r="G66" s="30"/>
      <c r="H66" s="30"/>
      <c r="I66" s="30"/>
      <c r="J66" s="30"/>
      <c r="K66" s="63">
        <f t="shared" si="8"/>
        <v>0</v>
      </c>
    </row>
    <row r="67" spans="1:11" s="149" customFormat="1" ht="13.5">
      <c r="A67" s="143">
        <v>421324</v>
      </c>
      <c r="B67" s="35"/>
      <c r="C67" s="10" t="s">
        <v>123</v>
      </c>
      <c r="D67" s="30"/>
      <c r="E67" s="30"/>
      <c r="F67" s="30"/>
      <c r="G67" s="30"/>
      <c r="H67" s="30"/>
      <c r="I67" s="30"/>
      <c r="J67" s="30"/>
      <c r="K67" s="63">
        <f t="shared" si="8"/>
        <v>0</v>
      </c>
    </row>
    <row r="68" spans="1:11" s="149" customFormat="1" ht="13.5">
      <c r="A68" s="143">
        <v>421325</v>
      </c>
      <c r="B68" s="35"/>
      <c r="C68" s="10" t="s">
        <v>124</v>
      </c>
      <c r="D68" s="30"/>
      <c r="E68" s="30">
        <v>3500</v>
      </c>
      <c r="F68" s="30"/>
      <c r="G68" s="30"/>
      <c r="H68" s="30"/>
      <c r="I68" s="30"/>
      <c r="J68" s="30"/>
      <c r="K68" s="63">
        <f t="shared" si="8"/>
        <v>3500</v>
      </c>
    </row>
    <row r="69" spans="1:11" s="149" customFormat="1" ht="13.5">
      <c r="A69" s="143">
        <v>421391</v>
      </c>
      <c r="B69" s="35"/>
      <c r="C69" s="10" t="s">
        <v>220</v>
      </c>
      <c r="D69" s="30"/>
      <c r="E69" s="30">
        <v>62</v>
      </c>
      <c r="F69" s="30"/>
      <c r="G69" s="30"/>
      <c r="H69" s="30"/>
      <c r="I69" s="30"/>
      <c r="J69" s="30"/>
      <c r="K69" s="63">
        <f t="shared" si="8"/>
        <v>62</v>
      </c>
    </row>
    <row r="70" spans="1:11" s="149" customFormat="1" ht="13.5">
      <c r="A70" s="143">
        <v>421392</v>
      </c>
      <c r="B70" s="35"/>
      <c r="C70" s="10" t="s">
        <v>221</v>
      </c>
      <c r="D70" s="30"/>
      <c r="E70" s="30"/>
      <c r="F70" s="30"/>
      <c r="G70" s="30"/>
      <c r="H70" s="30"/>
      <c r="I70" s="30"/>
      <c r="J70" s="30"/>
      <c r="K70" s="63">
        <f t="shared" si="8"/>
        <v>0</v>
      </c>
    </row>
    <row r="71" spans="1:11" s="149" customFormat="1" ht="13.5">
      <c r="A71" s="151">
        <v>421400</v>
      </c>
      <c r="B71" s="61"/>
      <c r="C71" s="62" t="s">
        <v>13</v>
      </c>
      <c r="D71" s="46">
        <f>SUM(D72:D78)</f>
        <v>2220</v>
      </c>
      <c r="E71" s="46">
        <f aca="true" t="shared" si="24" ref="E71:J71">SUM(E72:E78)</f>
        <v>0</v>
      </c>
      <c r="F71" s="46">
        <f t="shared" si="24"/>
        <v>0</v>
      </c>
      <c r="G71" s="46">
        <f t="shared" si="24"/>
        <v>0</v>
      </c>
      <c r="H71" s="46">
        <f t="shared" si="24"/>
        <v>0</v>
      </c>
      <c r="I71" s="46">
        <f t="shared" si="24"/>
        <v>0</v>
      </c>
      <c r="J71" s="46">
        <f t="shared" si="24"/>
        <v>0</v>
      </c>
      <c r="K71" s="47">
        <f>SUM(D71:J71)</f>
        <v>2220</v>
      </c>
    </row>
    <row r="72" spans="1:11" s="149" customFormat="1" ht="13.5">
      <c r="A72" s="143">
        <v>421411</v>
      </c>
      <c r="B72" s="35"/>
      <c r="C72" s="10" t="s">
        <v>125</v>
      </c>
      <c r="D72" s="30">
        <v>1800</v>
      </c>
      <c r="E72" s="30"/>
      <c r="F72" s="30"/>
      <c r="G72" s="30"/>
      <c r="H72" s="30"/>
      <c r="I72" s="30"/>
      <c r="J72" s="30"/>
      <c r="K72" s="63">
        <f t="shared" si="8"/>
        <v>1800</v>
      </c>
    </row>
    <row r="73" spans="1:11" s="149" customFormat="1" ht="13.5">
      <c r="A73" s="143">
        <v>421412</v>
      </c>
      <c r="B73" s="35"/>
      <c r="C73" s="10" t="s">
        <v>126</v>
      </c>
      <c r="D73" s="30">
        <v>100</v>
      </c>
      <c r="E73" s="30"/>
      <c r="F73" s="30"/>
      <c r="G73" s="30"/>
      <c r="H73" s="30"/>
      <c r="I73" s="30"/>
      <c r="J73" s="30"/>
      <c r="K73" s="63">
        <f t="shared" si="8"/>
        <v>100</v>
      </c>
    </row>
    <row r="74" spans="1:11" s="149" customFormat="1" ht="13.5">
      <c r="A74" s="143">
        <v>421414</v>
      </c>
      <c r="B74" s="35"/>
      <c r="C74" s="10" t="s">
        <v>127</v>
      </c>
      <c r="D74" s="30">
        <v>220</v>
      </c>
      <c r="E74" s="30"/>
      <c r="F74" s="30"/>
      <c r="G74" s="30"/>
      <c r="H74" s="30"/>
      <c r="I74" s="30"/>
      <c r="J74" s="30"/>
      <c r="K74" s="63">
        <f t="shared" si="8"/>
        <v>220</v>
      </c>
    </row>
    <row r="75" spans="1:11" s="149" customFormat="1" ht="13.5">
      <c r="A75" s="143">
        <v>421419</v>
      </c>
      <c r="B75" s="35"/>
      <c r="C75" s="10" t="s">
        <v>222</v>
      </c>
      <c r="D75" s="30"/>
      <c r="E75" s="30"/>
      <c r="F75" s="30"/>
      <c r="G75" s="30"/>
      <c r="H75" s="30"/>
      <c r="I75" s="30"/>
      <c r="J75" s="30"/>
      <c r="K75" s="63">
        <f aca="true" t="shared" si="25" ref="K75:K138">SUM(D75:J75)</f>
        <v>0</v>
      </c>
    </row>
    <row r="76" spans="1:11" s="149" customFormat="1" ht="13.5">
      <c r="A76" s="143">
        <v>421421</v>
      </c>
      <c r="B76" s="35"/>
      <c r="C76" s="10" t="s">
        <v>128</v>
      </c>
      <c r="D76" s="30">
        <v>85</v>
      </c>
      <c r="E76" s="30"/>
      <c r="F76" s="30"/>
      <c r="G76" s="30"/>
      <c r="H76" s="30"/>
      <c r="I76" s="30"/>
      <c r="J76" s="30"/>
      <c r="K76" s="63">
        <f t="shared" si="25"/>
        <v>85</v>
      </c>
    </row>
    <row r="77" spans="1:11" s="149" customFormat="1" ht="13.5">
      <c r="A77" s="143">
        <v>421422</v>
      </c>
      <c r="B77" s="35"/>
      <c r="C77" s="10" t="s">
        <v>129</v>
      </c>
      <c r="D77" s="30"/>
      <c r="E77" s="30"/>
      <c r="F77" s="30"/>
      <c r="G77" s="30"/>
      <c r="H77" s="30"/>
      <c r="I77" s="30"/>
      <c r="J77" s="30"/>
      <c r="K77" s="63">
        <f t="shared" si="25"/>
        <v>0</v>
      </c>
    </row>
    <row r="78" spans="1:11" s="153" customFormat="1" ht="13.5">
      <c r="A78" s="143">
        <v>421429</v>
      </c>
      <c r="B78" s="35"/>
      <c r="C78" s="10" t="s">
        <v>223</v>
      </c>
      <c r="D78" s="30">
        <v>15</v>
      </c>
      <c r="E78" s="30"/>
      <c r="F78" s="30"/>
      <c r="G78" s="30"/>
      <c r="H78" s="30"/>
      <c r="I78" s="30"/>
      <c r="J78" s="30"/>
      <c r="K78" s="63">
        <f t="shared" si="25"/>
        <v>15</v>
      </c>
    </row>
    <row r="79" spans="1:11" s="149" customFormat="1" ht="13.5">
      <c r="A79" s="151">
        <v>421500</v>
      </c>
      <c r="B79" s="61"/>
      <c r="C79" s="62" t="s">
        <v>14</v>
      </c>
      <c r="D79" s="46">
        <f>SUM(D80:D84)</f>
        <v>710</v>
      </c>
      <c r="E79" s="46">
        <f aca="true" t="shared" si="26" ref="E79:J79">SUM(E80:E84)</f>
        <v>0</v>
      </c>
      <c r="F79" s="46">
        <f t="shared" si="26"/>
        <v>0</v>
      </c>
      <c r="G79" s="46">
        <f t="shared" si="26"/>
        <v>0</v>
      </c>
      <c r="H79" s="46">
        <f t="shared" si="26"/>
        <v>0</v>
      </c>
      <c r="I79" s="46">
        <f t="shared" si="26"/>
        <v>0</v>
      </c>
      <c r="J79" s="46">
        <f t="shared" si="26"/>
        <v>0</v>
      </c>
      <c r="K79" s="47">
        <f>SUM(D79:J79)</f>
        <v>710</v>
      </c>
    </row>
    <row r="80" spans="1:11" s="149" customFormat="1" ht="13.5">
      <c r="A80" s="143">
        <v>421511</v>
      </c>
      <c r="B80" s="35"/>
      <c r="C80" s="10" t="s">
        <v>130</v>
      </c>
      <c r="D80" s="30">
        <v>450</v>
      </c>
      <c r="E80" s="30"/>
      <c r="F80" s="30"/>
      <c r="G80" s="30"/>
      <c r="H80" s="30"/>
      <c r="I80" s="30"/>
      <c r="J80" s="30"/>
      <c r="K80" s="63">
        <f t="shared" si="25"/>
        <v>450</v>
      </c>
    </row>
    <row r="81" spans="1:11" s="149" customFormat="1" ht="13.5">
      <c r="A81" s="143">
        <v>421512</v>
      </c>
      <c r="B81" s="35"/>
      <c r="C81" s="10" t="s">
        <v>131</v>
      </c>
      <c r="D81" s="30">
        <v>40</v>
      </c>
      <c r="E81" s="30"/>
      <c r="F81" s="30"/>
      <c r="G81" s="30"/>
      <c r="H81" s="30"/>
      <c r="I81" s="30"/>
      <c r="J81" s="30"/>
      <c r="K81" s="63">
        <f t="shared" si="25"/>
        <v>40</v>
      </c>
    </row>
    <row r="82" spans="1:11" s="149" customFormat="1" ht="13.5">
      <c r="A82" s="143">
        <v>421513</v>
      </c>
      <c r="B82" s="35"/>
      <c r="C82" s="10" t="s">
        <v>224</v>
      </c>
      <c r="D82" s="30">
        <v>100</v>
      </c>
      <c r="E82" s="30"/>
      <c r="F82" s="30"/>
      <c r="G82" s="30"/>
      <c r="H82" s="30"/>
      <c r="I82" s="30"/>
      <c r="J82" s="30"/>
      <c r="K82" s="63">
        <f t="shared" si="25"/>
        <v>100</v>
      </c>
    </row>
    <row r="83" spans="1:11" s="149" customFormat="1" ht="13.5">
      <c r="A83" s="143">
        <v>421519</v>
      </c>
      <c r="B83" s="35"/>
      <c r="C83" s="10" t="s">
        <v>225</v>
      </c>
      <c r="D83" s="30"/>
      <c r="E83" s="30"/>
      <c r="F83" s="30"/>
      <c r="G83" s="30"/>
      <c r="H83" s="30"/>
      <c r="I83" s="30"/>
      <c r="J83" s="30"/>
      <c r="K83" s="63">
        <f t="shared" si="25"/>
        <v>0</v>
      </c>
    </row>
    <row r="84" spans="1:11" s="149" customFormat="1" ht="13.5">
      <c r="A84" s="143">
        <v>421521</v>
      </c>
      <c r="B84" s="35"/>
      <c r="C84" s="10" t="s">
        <v>132</v>
      </c>
      <c r="D84" s="30">
        <v>120</v>
      </c>
      <c r="E84" s="30"/>
      <c r="F84" s="30"/>
      <c r="G84" s="30"/>
      <c r="H84" s="30"/>
      <c r="I84" s="30"/>
      <c r="J84" s="30"/>
      <c r="K84" s="63">
        <f t="shared" si="25"/>
        <v>120</v>
      </c>
    </row>
    <row r="85" spans="1:11" s="149" customFormat="1" ht="13.5">
      <c r="A85" s="151">
        <v>421600</v>
      </c>
      <c r="B85" s="61"/>
      <c r="C85" s="62" t="s">
        <v>15</v>
      </c>
      <c r="D85" s="46">
        <f>SUM(D86:D88)</f>
        <v>1500</v>
      </c>
      <c r="E85" s="46">
        <f aca="true" t="shared" si="27" ref="E85:J85">SUM(E86:E88)</f>
        <v>0</v>
      </c>
      <c r="F85" s="46">
        <f t="shared" si="27"/>
        <v>0</v>
      </c>
      <c r="G85" s="46">
        <f t="shared" si="27"/>
        <v>0</v>
      </c>
      <c r="H85" s="46">
        <f t="shared" si="27"/>
        <v>0</v>
      </c>
      <c r="I85" s="46">
        <f t="shared" si="27"/>
        <v>0</v>
      </c>
      <c r="J85" s="46">
        <f t="shared" si="27"/>
        <v>0</v>
      </c>
      <c r="K85" s="47">
        <f>SUM(D85:J85)</f>
        <v>1500</v>
      </c>
    </row>
    <row r="86" spans="1:11" s="149" customFormat="1" ht="13.5">
      <c r="A86" s="143">
        <v>421611</v>
      </c>
      <c r="B86" s="35"/>
      <c r="C86" s="10" t="s">
        <v>133</v>
      </c>
      <c r="D86" s="30"/>
      <c r="E86" s="30"/>
      <c r="F86" s="30"/>
      <c r="G86" s="30"/>
      <c r="H86" s="30"/>
      <c r="I86" s="30"/>
      <c r="J86" s="30"/>
      <c r="K86" s="63">
        <f t="shared" si="25"/>
        <v>0</v>
      </c>
    </row>
    <row r="87" spans="1:11" s="149" customFormat="1" ht="13.5">
      <c r="A87" s="143">
        <v>421612</v>
      </c>
      <c r="B87" s="35"/>
      <c r="C87" s="10" t="s">
        <v>134</v>
      </c>
      <c r="D87" s="30">
        <v>1500</v>
      </c>
      <c r="E87" s="30"/>
      <c r="F87" s="30"/>
      <c r="G87" s="30"/>
      <c r="H87" s="30"/>
      <c r="I87" s="30"/>
      <c r="J87" s="30"/>
      <c r="K87" s="63">
        <f t="shared" si="25"/>
        <v>1500</v>
      </c>
    </row>
    <row r="88" spans="1:11" s="149" customFormat="1" ht="13.5">
      <c r="A88" s="143">
        <v>421619</v>
      </c>
      <c r="B88" s="35"/>
      <c r="C88" s="10" t="s">
        <v>135</v>
      </c>
      <c r="D88" s="30"/>
      <c r="E88" s="30"/>
      <c r="F88" s="30"/>
      <c r="G88" s="30"/>
      <c r="H88" s="30"/>
      <c r="I88" s="30"/>
      <c r="J88" s="30"/>
      <c r="K88" s="63">
        <f t="shared" si="25"/>
        <v>0</v>
      </c>
    </row>
    <row r="89" spans="1:11" s="149" customFormat="1" ht="13.5">
      <c r="A89" s="151">
        <v>421900</v>
      </c>
      <c r="B89" s="61"/>
      <c r="C89" s="62" t="s">
        <v>226</v>
      </c>
      <c r="D89" s="46">
        <f>D90</f>
        <v>0</v>
      </c>
      <c r="E89" s="46">
        <f aca="true" t="shared" si="28" ref="E89:J89">E90</f>
        <v>0</v>
      </c>
      <c r="F89" s="46">
        <f t="shared" si="28"/>
        <v>0</v>
      </c>
      <c r="G89" s="46">
        <f t="shared" si="28"/>
        <v>0</v>
      </c>
      <c r="H89" s="46">
        <f t="shared" si="28"/>
        <v>0</v>
      </c>
      <c r="I89" s="46">
        <f t="shared" si="28"/>
        <v>0</v>
      </c>
      <c r="J89" s="46">
        <f t="shared" si="28"/>
        <v>0</v>
      </c>
      <c r="K89" s="47">
        <f>SUM(D89:J89)</f>
        <v>0</v>
      </c>
    </row>
    <row r="90" spans="1:11" s="149" customFormat="1" ht="13.5">
      <c r="A90" s="143">
        <v>421911</v>
      </c>
      <c r="B90" s="35"/>
      <c r="C90" s="10" t="s">
        <v>227</v>
      </c>
      <c r="D90" s="30"/>
      <c r="E90" s="30"/>
      <c r="F90" s="30"/>
      <c r="G90" s="30"/>
      <c r="H90" s="30"/>
      <c r="I90" s="30"/>
      <c r="J90" s="30"/>
      <c r="K90" s="63">
        <f t="shared" si="25"/>
        <v>0</v>
      </c>
    </row>
    <row r="91" spans="1:11" s="149" customFormat="1" ht="13.5">
      <c r="A91" s="150">
        <v>422000</v>
      </c>
      <c r="B91" s="34"/>
      <c r="C91" s="6" t="s">
        <v>16</v>
      </c>
      <c r="D91" s="38">
        <f>SUM(D92+D99+D104)</f>
        <v>0</v>
      </c>
      <c r="E91" s="38">
        <f aca="true" t="shared" si="29" ref="E91:J91">SUM(E92+E99+E104)</f>
        <v>3950</v>
      </c>
      <c r="F91" s="38">
        <f t="shared" si="29"/>
        <v>0</v>
      </c>
      <c r="G91" s="38">
        <f t="shared" si="29"/>
        <v>0</v>
      </c>
      <c r="H91" s="38">
        <f t="shared" si="29"/>
        <v>0</v>
      </c>
      <c r="I91" s="38">
        <f t="shared" si="29"/>
        <v>0</v>
      </c>
      <c r="J91" s="38">
        <f t="shared" si="29"/>
        <v>0</v>
      </c>
      <c r="K91" s="39">
        <f>SUM(D91:J91)</f>
        <v>3950</v>
      </c>
    </row>
    <row r="92" spans="1:11" s="149" customFormat="1" ht="13.5">
      <c r="A92" s="151">
        <v>422100</v>
      </c>
      <c r="B92" s="61"/>
      <c r="C92" s="62" t="s">
        <v>17</v>
      </c>
      <c r="D92" s="46">
        <f>SUM(D93:D98)</f>
        <v>0</v>
      </c>
      <c r="E92" s="46">
        <f aca="true" t="shared" si="30" ref="E92:J92">SUM(E93:E98)</f>
        <v>1700</v>
      </c>
      <c r="F92" s="46">
        <f t="shared" si="30"/>
        <v>0</v>
      </c>
      <c r="G92" s="46">
        <f t="shared" si="30"/>
        <v>0</v>
      </c>
      <c r="H92" s="46">
        <f t="shared" si="30"/>
        <v>0</v>
      </c>
      <c r="I92" s="46">
        <f t="shared" si="30"/>
        <v>0</v>
      </c>
      <c r="J92" s="46">
        <f t="shared" si="30"/>
        <v>0</v>
      </c>
      <c r="K92" s="47">
        <f>SUM(D92:J92)</f>
        <v>1700</v>
      </c>
    </row>
    <row r="93" spans="1:11" s="149" customFormat="1" ht="13.5">
      <c r="A93" s="143">
        <v>422111</v>
      </c>
      <c r="B93" s="35"/>
      <c r="C93" s="10" t="s">
        <v>136</v>
      </c>
      <c r="D93" s="30"/>
      <c r="E93" s="30">
        <v>600</v>
      </c>
      <c r="F93" s="30"/>
      <c r="G93" s="30"/>
      <c r="H93" s="30"/>
      <c r="I93" s="30"/>
      <c r="J93" s="30"/>
      <c r="K93" s="63">
        <f t="shared" si="25"/>
        <v>600</v>
      </c>
    </row>
    <row r="94" spans="1:11" s="149" customFormat="1" ht="13.5">
      <c r="A94" s="143">
        <v>422121</v>
      </c>
      <c r="B94" s="35"/>
      <c r="C94" s="10" t="s">
        <v>137</v>
      </c>
      <c r="D94" s="30"/>
      <c r="E94" s="30"/>
      <c r="F94" s="30"/>
      <c r="G94" s="30"/>
      <c r="H94" s="30"/>
      <c r="I94" s="30"/>
      <c r="J94" s="30"/>
      <c r="K94" s="63">
        <f t="shared" si="25"/>
        <v>0</v>
      </c>
    </row>
    <row r="95" spans="1:11" s="149" customFormat="1" ht="13.5">
      <c r="A95" s="143">
        <v>422131</v>
      </c>
      <c r="B95" s="35"/>
      <c r="C95" s="10" t="s">
        <v>138</v>
      </c>
      <c r="D95" s="30"/>
      <c r="E95" s="30">
        <v>100</v>
      </c>
      <c r="F95" s="30"/>
      <c r="G95" s="30"/>
      <c r="H95" s="30"/>
      <c r="I95" s="30"/>
      <c r="J95" s="30"/>
      <c r="K95" s="63">
        <f t="shared" si="25"/>
        <v>100</v>
      </c>
    </row>
    <row r="96" spans="1:11" s="149" customFormat="1" ht="13.5">
      <c r="A96" s="143">
        <v>422191</v>
      </c>
      <c r="B96" s="35"/>
      <c r="C96" s="10" t="s">
        <v>139</v>
      </c>
      <c r="D96" s="30"/>
      <c r="E96" s="30">
        <v>850</v>
      </c>
      <c r="F96" s="30"/>
      <c r="G96" s="30"/>
      <c r="H96" s="30"/>
      <c r="I96" s="30"/>
      <c r="J96" s="30"/>
      <c r="K96" s="63">
        <f t="shared" si="25"/>
        <v>850</v>
      </c>
    </row>
    <row r="97" spans="1:11" s="149" customFormat="1" ht="13.5">
      <c r="A97" s="143">
        <v>422192</v>
      </c>
      <c r="B97" s="35"/>
      <c r="C97" s="10" t="s">
        <v>140</v>
      </c>
      <c r="D97" s="30"/>
      <c r="E97" s="30">
        <v>150</v>
      </c>
      <c r="F97" s="30"/>
      <c r="G97" s="30"/>
      <c r="H97" s="30"/>
      <c r="I97" s="30"/>
      <c r="J97" s="30"/>
      <c r="K97" s="63">
        <f t="shared" si="25"/>
        <v>150</v>
      </c>
    </row>
    <row r="98" spans="1:11" s="149" customFormat="1" ht="13.5">
      <c r="A98" s="143">
        <v>422194</v>
      </c>
      <c r="B98" s="35"/>
      <c r="C98" s="10" t="s">
        <v>141</v>
      </c>
      <c r="D98" s="30"/>
      <c r="E98" s="30"/>
      <c r="F98" s="30"/>
      <c r="G98" s="30"/>
      <c r="H98" s="30"/>
      <c r="I98" s="30"/>
      <c r="J98" s="30"/>
      <c r="K98" s="63">
        <f t="shared" si="25"/>
        <v>0</v>
      </c>
    </row>
    <row r="99" spans="1:11" s="149" customFormat="1" ht="13.5">
      <c r="A99" s="151">
        <v>422200</v>
      </c>
      <c r="B99" s="61"/>
      <c r="C99" s="62" t="s">
        <v>142</v>
      </c>
      <c r="D99" s="46">
        <f>SUM(D100:D103)</f>
        <v>0</v>
      </c>
      <c r="E99" s="46">
        <f aca="true" t="shared" si="31" ref="E99:J99">SUM(E100:E103)</f>
        <v>2000</v>
      </c>
      <c r="F99" s="46">
        <f t="shared" si="31"/>
        <v>0</v>
      </c>
      <c r="G99" s="46">
        <f t="shared" si="31"/>
        <v>0</v>
      </c>
      <c r="H99" s="46">
        <f t="shared" si="31"/>
        <v>0</v>
      </c>
      <c r="I99" s="46">
        <f t="shared" si="31"/>
        <v>0</v>
      </c>
      <c r="J99" s="46">
        <f t="shared" si="31"/>
        <v>0</v>
      </c>
      <c r="K99" s="47">
        <f>SUM(D99:J99)</f>
        <v>2000</v>
      </c>
    </row>
    <row r="100" spans="1:11" s="149" customFormat="1" ht="13.5">
      <c r="A100" s="143">
        <v>422211</v>
      </c>
      <c r="B100" s="35"/>
      <c r="C100" s="10" t="s">
        <v>143</v>
      </c>
      <c r="D100" s="30"/>
      <c r="E100" s="30">
        <v>1000</v>
      </c>
      <c r="F100" s="30"/>
      <c r="G100" s="30"/>
      <c r="H100" s="30"/>
      <c r="I100" s="30"/>
      <c r="J100" s="30"/>
      <c r="K100" s="63">
        <f t="shared" si="25"/>
        <v>1000</v>
      </c>
    </row>
    <row r="101" spans="1:11" s="149" customFormat="1" ht="27">
      <c r="A101" s="143">
        <v>422221</v>
      </c>
      <c r="B101" s="10"/>
      <c r="C101" s="10" t="s">
        <v>228</v>
      </c>
      <c r="D101" s="49"/>
      <c r="E101" s="49">
        <v>800</v>
      </c>
      <c r="F101" s="49"/>
      <c r="G101" s="49"/>
      <c r="H101" s="49"/>
      <c r="I101" s="49"/>
      <c r="J101" s="49"/>
      <c r="K101" s="63">
        <f t="shared" si="25"/>
        <v>800</v>
      </c>
    </row>
    <row r="102" spans="1:11" s="149" customFormat="1" ht="13.5">
      <c r="A102" s="97">
        <v>422231</v>
      </c>
      <c r="B102" s="73"/>
      <c r="C102" s="99" t="s">
        <v>229</v>
      </c>
      <c r="D102" s="49"/>
      <c r="E102" s="49"/>
      <c r="F102" s="49"/>
      <c r="G102" s="49"/>
      <c r="H102" s="49"/>
      <c r="I102" s="49"/>
      <c r="J102" s="49"/>
      <c r="K102" s="63">
        <f t="shared" si="25"/>
        <v>0</v>
      </c>
    </row>
    <row r="103" spans="1:11" s="153" customFormat="1" ht="13.5">
      <c r="A103" s="97">
        <v>422299</v>
      </c>
      <c r="B103" s="154"/>
      <c r="C103" s="99" t="s">
        <v>230</v>
      </c>
      <c r="D103" s="30"/>
      <c r="E103" s="30">
        <v>200</v>
      </c>
      <c r="F103" s="30"/>
      <c r="G103" s="30"/>
      <c r="H103" s="30"/>
      <c r="I103" s="30"/>
      <c r="J103" s="30"/>
      <c r="K103" s="63">
        <f t="shared" si="25"/>
        <v>200</v>
      </c>
    </row>
    <row r="104" spans="1:11" s="149" customFormat="1" ht="13.5">
      <c r="A104" s="151">
        <v>422300</v>
      </c>
      <c r="B104" s="61"/>
      <c r="C104" s="62" t="s">
        <v>18</v>
      </c>
      <c r="D104" s="28">
        <f>SUM(D105)</f>
        <v>0</v>
      </c>
      <c r="E104" s="28">
        <f aca="true" t="shared" si="32" ref="E104:J104">SUM(E105)</f>
        <v>250</v>
      </c>
      <c r="F104" s="28">
        <f t="shared" si="32"/>
        <v>0</v>
      </c>
      <c r="G104" s="28">
        <f t="shared" si="32"/>
        <v>0</v>
      </c>
      <c r="H104" s="28">
        <f t="shared" si="32"/>
        <v>0</v>
      </c>
      <c r="I104" s="28">
        <f t="shared" si="32"/>
        <v>0</v>
      </c>
      <c r="J104" s="28">
        <f t="shared" si="32"/>
        <v>0</v>
      </c>
      <c r="K104" s="47">
        <f>SUM(D104:J104)</f>
        <v>250</v>
      </c>
    </row>
    <row r="105" spans="1:11" s="149" customFormat="1" ht="13.5">
      <c r="A105" s="143">
        <v>422391</v>
      </c>
      <c r="B105" s="35"/>
      <c r="C105" s="10" t="s">
        <v>144</v>
      </c>
      <c r="D105" s="29"/>
      <c r="E105" s="30">
        <v>250</v>
      </c>
      <c r="F105" s="30"/>
      <c r="G105" s="30"/>
      <c r="H105" s="30"/>
      <c r="I105" s="30"/>
      <c r="J105" s="30"/>
      <c r="K105" s="63">
        <f t="shared" si="25"/>
        <v>250</v>
      </c>
    </row>
    <row r="106" spans="1:11" s="149" customFormat="1" ht="13.5">
      <c r="A106" s="150">
        <v>423000</v>
      </c>
      <c r="B106" s="34"/>
      <c r="C106" s="6" t="s">
        <v>19</v>
      </c>
      <c r="D106" s="38">
        <f>SUM(D107+D110+D114+D120+D130+D137+D139+D142)</f>
        <v>41080</v>
      </c>
      <c r="E106" s="38">
        <f aca="true" t="shared" si="33" ref="E106:J106">SUM(E107+E110+E114+E120+E130+E137+E139+E142)</f>
        <v>30744</v>
      </c>
      <c r="F106" s="38">
        <f t="shared" si="33"/>
        <v>0</v>
      </c>
      <c r="G106" s="38">
        <f t="shared" si="33"/>
        <v>0</v>
      </c>
      <c r="H106" s="38">
        <f t="shared" si="33"/>
        <v>0</v>
      </c>
      <c r="I106" s="38">
        <f t="shared" si="33"/>
        <v>0</v>
      </c>
      <c r="J106" s="38">
        <f t="shared" si="33"/>
        <v>0</v>
      </c>
      <c r="K106" s="39">
        <f>SUM(D106:J106)</f>
        <v>71824</v>
      </c>
    </row>
    <row r="107" spans="1:11" s="149" customFormat="1" ht="13.5">
      <c r="A107" s="151">
        <v>423100</v>
      </c>
      <c r="B107" s="61"/>
      <c r="C107" s="62" t="s">
        <v>20</v>
      </c>
      <c r="D107" s="46">
        <f>SUM(D108:D109)</f>
        <v>27100</v>
      </c>
      <c r="E107" s="46">
        <f aca="true" t="shared" si="34" ref="E107:J107">SUM(E108:E109)</f>
        <v>27924</v>
      </c>
      <c r="F107" s="46">
        <f t="shared" si="34"/>
        <v>0</v>
      </c>
      <c r="G107" s="46">
        <f t="shared" si="34"/>
        <v>0</v>
      </c>
      <c r="H107" s="46">
        <f t="shared" si="34"/>
        <v>0</v>
      </c>
      <c r="I107" s="46">
        <f t="shared" si="34"/>
        <v>0</v>
      </c>
      <c r="J107" s="46">
        <f t="shared" si="34"/>
        <v>0</v>
      </c>
      <c r="K107" s="47">
        <f>SUM(D107:J107)</f>
        <v>55024</v>
      </c>
    </row>
    <row r="108" spans="1:11" s="149" customFormat="1" ht="13.5">
      <c r="A108" s="143">
        <v>423111</v>
      </c>
      <c r="B108" s="35"/>
      <c r="C108" s="10" t="s">
        <v>145</v>
      </c>
      <c r="D108" s="30">
        <v>1100</v>
      </c>
      <c r="E108" s="30"/>
      <c r="F108" s="30"/>
      <c r="G108" s="30"/>
      <c r="H108" s="30"/>
      <c r="I108" s="30"/>
      <c r="J108" s="30"/>
      <c r="K108" s="63">
        <f t="shared" si="25"/>
        <v>1100</v>
      </c>
    </row>
    <row r="109" spans="1:11" s="149" customFormat="1" ht="13.5">
      <c r="A109" s="143">
        <v>423191</v>
      </c>
      <c r="B109" s="35"/>
      <c r="C109" s="10" t="s">
        <v>146</v>
      </c>
      <c r="D109" s="30">
        <v>26000</v>
      </c>
      <c r="E109" s="30">
        <v>27924</v>
      </c>
      <c r="F109" s="30"/>
      <c r="G109" s="30"/>
      <c r="H109" s="30"/>
      <c r="I109" s="30"/>
      <c r="J109" s="30"/>
      <c r="K109" s="63">
        <f t="shared" si="25"/>
        <v>53924</v>
      </c>
    </row>
    <row r="110" spans="1:11" s="149" customFormat="1" ht="13.5">
      <c r="A110" s="151">
        <v>423200</v>
      </c>
      <c r="B110" s="61"/>
      <c r="C110" s="62" t="s">
        <v>21</v>
      </c>
      <c r="D110" s="46">
        <f>SUM(D111:D113)</f>
        <v>0</v>
      </c>
      <c r="E110" s="46">
        <f aca="true" t="shared" si="35" ref="E110:J110">SUM(E111:E113)</f>
        <v>50</v>
      </c>
      <c r="F110" s="46">
        <f t="shared" si="35"/>
        <v>0</v>
      </c>
      <c r="G110" s="46">
        <f t="shared" si="35"/>
        <v>0</v>
      </c>
      <c r="H110" s="46">
        <f t="shared" si="35"/>
        <v>0</v>
      </c>
      <c r="I110" s="46">
        <f t="shared" si="35"/>
        <v>0</v>
      </c>
      <c r="J110" s="46">
        <f t="shared" si="35"/>
        <v>0</v>
      </c>
      <c r="K110" s="47">
        <f>SUM(D110:J110)</f>
        <v>50</v>
      </c>
    </row>
    <row r="111" spans="1:11" s="149" customFormat="1" ht="13.5">
      <c r="A111" s="143">
        <v>423211</v>
      </c>
      <c r="B111" s="35"/>
      <c r="C111" s="10" t="s">
        <v>147</v>
      </c>
      <c r="D111" s="30"/>
      <c r="E111" s="30"/>
      <c r="F111" s="30"/>
      <c r="G111" s="30"/>
      <c r="H111" s="30"/>
      <c r="I111" s="30"/>
      <c r="J111" s="30"/>
      <c r="K111" s="63">
        <f t="shared" si="25"/>
        <v>0</v>
      </c>
    </row>
    <row r="112" spans="1:11" s="149" customFormat="1" ht="13.5">
      <c r="A112" s="143">
        <v>423221</v>
      </c>
      <c r="B112" s="35"/>
      <c r="C112" s="10" t="s">
        <v>148</v>
      </c>
      <c r="D112" s="30"/>
      <c r="E112" s="30">
        <v>50</v>
      </c>
      <c r="F112" s="30"/>
      <c r="G112" s="30"/>
      <c r="H112" s="30"/>
      <c r="I112" s="30"/>
      <c r="J112" s="30"/>
      <c r="K112" s="63">
        <f t="shared" si="25"/>
        <v>50</v>
      </c>
    </row>
    <row r="113" spans="1:11" s="153" customFormat="1" ht="13.5">
      <c r="A113" s="143">
        <v>423291</v>
      </c>
      <c r="B113" s="154"/>
      <c r="C113" s="10" t="s">
        <v>231</v>
      </c>
      <c r="D113" s="30"/>
      <c r="E113" s="30"/>
      <c r="F113" s="30"/>
      <c r="G113" s="30"/>
      <c r="H113" s="30"/>
      <c r="I113" s="30"/>
      <c r="J113" s="30"/>
      <c r="K113" s="63">
        <f t="shared" si="25"/>
        <v>0</v>
      </c>
    </row>
    <row r="114" spans="1:11" s="149" customFormat="1" ht="13.5">
      <c r="A114" s="151">
        <v>423300</v>
      </c>
      <c r="B114" s="61"/>
      <c r="C114" s="62" t="s">
        <v>22</v>
      </c>
      <c r="D114" s="46">
        <f>SUM(D115:D119)</f>
        <v>0</v>
      </c>
      <c r="E114" s="46">
        <f aca="true" t="shared" si="36" ref="E114:J114">SUM(E115:E119)</f>
        <v>0</v>
      </c>
      <c r="F114" s="46">
        <f t="shared" si="36"/>
        <v>0</v>
      </c>
      <c r="G114" s="46">
        <f t="shared" si="36"/>
        <v>0</v>
      </c>
      <c r="H114" s="46">
        <f t="shared" si="36"/>
        <v>0</v>
      </c>
      <c r="I114" s="46">
        <f t="shared" si="36"/>
        <v>0</v>
      </c>
      <c r="J114" s="46">
        <f t="shared" si="36"/>
        <v>0</v>
      </c>
      <c r="K114" s="47">
        <f>SUM(D114:J114)</f>
        <v>0</v>
      </c>
    </row>
    <row r="115" spans="1:11" s="149" customFormat="1" ht="13.5">
      <c r="A115" s="97">
        <v>423311</v>
      </c>
      <c r="B115" s="98"/>
      <c r="C115" s="99" t="s">
        <v>22</v>
      </c>
      <c r="D115" s="49"/>
      <c r="E115" s="49"/>
      <c r="F115" s="49"/>
      <c r="G115" s="49"/>
      <c r="H115" s="49"/>
      <c r="I115" s="49"/>
      <c r="J115" s="49"/>
      <c r="K115" s="63">
        <f t="shared" si="25"/>
        <v>0</v>
      </c>
    </row>
    <row r="116" spans="1:11" s="149" customFormat="1" ht="13.5">
      <c r="A116" s="143">
        <v>423321</v>
      </c>
      <c r="B116" s="35"/>
      <c r="C116" s="10" t="s">
        <v>149</v>
      </c>
      <c r="D116" s="30"/>
      <c r="E116" s="30"/>
      <c r="F116" s="30"/>
      <c r="G116" s="30"/>
      <c r="H116" s="30"/>
      <c r="I116" s="30"/>
      <c r="J116" s="30"/>
      <c r="K116" s="63">
        <f t="shared" si="25"/>
        <v>0</v>
      </c>
    </row>
    <row r="117" spans="1:11" s="149" customFormat="1" ht="13.5">
      <c r="A117" s="143">
        <v>423322</v>
      </c>
      <c r="B117" s="35"/>
      <c r="C117" s="10" t="s">
        <v>150</v>
      </c>
      <c r="D117" s="30"/>
      <c r="E117" s="30"/>
      <c r="F117" s="30"/>
      <c r="G117" s="30"/>
      <c r="H117" s="30"/>
      <c r="I117" s="30"/>
      <c r="J117" s="30"/>
      <c r="K117" s="63">
        <f t="shared" si="25"/>
        <v>0</v>
      </c>
    </row>
    <row r="118" spans="1:11" s="149" customFormat="1" ht="13.5">
      <c r="A118" s="143">
        <v>423323</v>
      </c>
      <c r="B118" s="35"/>
      <c r="C118" s="10" t="s">
        <v>151</v>
      </c>
      <c r="D118" s="30"/>
      <c r="E118" s="30"/>
      <c r="F118" s="30"/>
      <c r="G118" s="30"/>
      <c r="H118" s="30"/>
      <c r="I118" s="30"/>
      <c r="J118" s="30"/>
      <c r="K118" s="63">
        <f t="shared" si="25"/>
        <v>0</v>
      </c>
    </row>
    <row r="119" spans="1:11" s="149" customFormat="1" ht="13.5">
      <c r="A119" s="143">
        <v>423391</v>
      </c>
      <c r="B119" s="35"/>
      <c r="C119" s="10" t="s">
        <v>152</v>
      </c>
      <c r="D119" s="30"/>
      <c r="E119" s="30"/>
      <c r="F119" s="30"/>
      <c r="G119" s="30"/>
      <c r="H119" s="30"/>
      <c r="I119" s="30"/>
      <c r="J119" s="30"/>
      <c r="K119" s="63">
        <f t="shared" si="25"/>
        <v>0</v>
      </c>
    </row>
    <row r="120" spans="1:11" s="149" customFormat="1" ht="13.5">
      <c r="A120" s="151">
        <v>423400</v>
      </c>
      <c r="B120" s="61"/>
      <c r="C120" s="62" t="s">
        <v>23</v>
      </c>
      <c r="D120" s="46">
        <f>SUM(D121:D129)</f>
        <v>250</v>
      </c>
      <c r="E120" s="46">
        <f aca="true" t="shared" si="37" ref="E120:J120">SUM(E121:E129)</f>
        <v>1650</v>
      </c>
      <c r="F120" s="46">
        <f t="shared" si="37"/>
        <v>0</v>
      </c>
      <c r="G120" s="46">
        <f t="shared" si="37"/>
        <v>0</v>
      </c>
      <c r="H120" s="46">
        <f t="shared" si="37"/>
        <v>0</v>
      </c>
      <c r="I120" s="46">
        <f t="shared" si="37"/>
        <v>0</v>
      </c>
      <c r="J120" s="46">
        <f t="shared" si="37"/>
        <v>0</v>
      </c>
      <c r="K120" s="47">
        <f>SUM(D120:J120)</f>
        <v>1900</v>
      </c>
    </row>
    <row r="121" spans="1:11" s="149" customFormat="1" ht="13.5">
      <c r="A121" s="143">
        <v>423411</v>
      </c>
      <c r="B121" s="35"/>
      <c r="C121" s="10" t="s">
        <v>153</v>
      </c>
      <c r="D121" s="30"/>
      <c r="E121" s="30"/>
      <c r="F121" s="30"/>
      <c r="G121" s="30"/>
      <c r="H121" s="30"/>
      <c r="I121" s="30"/>
      <c r="J121" s="30"/>
      <c r="K121" s="63">
        <f t="shared" si="25"/>
        <v>0</v>
      </c>
    </row>
    <row r="122" spans="1:11" s="149" customFormat="1" ht="13.5">
      <c r="A122" s="143">
        <v>423412</v>
      </c>
      <c r="B122" s="35"/>
      <c r="C122" s="10" t="s">
        <v>154</v>
      </c>
      <c r="D122" s="30"/>
      <c r="E122" s="30"/>
      <c r="F122" s="30"/>
      <c r="G122" s="30"/>
      <c r="H122" s="30"/>
      <c r="I122" s="30"/>
      <c r="J122" s="30"/>
      <c r="K122" s="63">
        <f t="shared" si="25"/>
        <v>0</v>
      </c>
    </row>
    <row r="123" spans="1:11" s="149" customFormat="1" ht="13.5">
      <c r="A123" s="143">
        <v>423413</v>
      </c>
      <c r="B123" s="35"/>
      <c r="C123" s="10" t="s">
        <v>155</v>
      </c>
      <c r="D123" s="30">
        <v>250</v>
      </c>
      <c r="E123" s="30">
        <v>150</v>
      </c>
      <c r="F123" s="30"/>
      <c r="G123" s="30"/>
      <c r="H123" s="30"/>
      <c r="I123" s="30"/>
      <c r="J123" s="30"/>
      <c r="K123" s="63">
        <f t="shared" si="25"/>
        <v>400</v>
      </c>
    </row>
    <row r="124" spans="1:11" s="149" customFormat="1" ht="13.5">
      <c r="A124" s="143">
        <v>423419</v>
      </c>
      <c r="B124" s="35"/>
      <c r="C124" s="10" t="s">
        <v>232</v>
      </c>
      <c r="D124" s="30"/>
      <c r="E124" s="30">
        <v>850</v>
      </c>
      <c r="F124" s="30"/>
      <c r="G124" s="30"/>
      <c r="H124" s="30"/>
      <c r="I124" s="30"/>
      <c r="J124" s="30"/>
      <c r="K124" s="63">
        <f t="shared" si="25"/>
        <v>850</v>
      </c>
    </row>
    <row r="125" spans="1:11" s="149" customFormat="1" ht="13.5">
      <c r="A125" s="143">
        <v>423421</v>
      </c>
      <c r="B125" s="35"/>
      <c r="C125" s="10" t="s">
        <v>233</v>
      </c>
      <c r="D125" s="30"/>
      <c r="E125" s="30">
        <v>100</v>
      </c>
      <c r="F125" s="30"/>
      <c r="G125" s="30"/>
      <c r="H125" s="30"/>
      <c r="I125" s="30"/>
      <c r="J125" s="30"/>
      <c r="K125" s="63">
        <f t="shared" si="25"/>
        <v>100</v>
      </c>
    </row>
    <row r="126" spans="1:11" s="149" customFormat="1" ht="13.5">
      <c r="A126" s="143">
        <v>423422</v>
      </c>
      <c r="B126" s="35"/>
      <c r="C126" s="10" t="s">
        <v>234</v>
      </c>
      <c r="D126" s="30"/>
      <c r="E126" s="30">
        <v>150</v>
      </c>
      <c r="F126" s="30"/>
      <c r="G126" s="30"/>
      <c r="H126" s="30"/>
      <c r="I126" s="30"/>
      <c r="J126" s="30"/>
      <c r="K126" s="63">
        <f t="shared" si="25"/>
        <v>150</v>
      </c>
    </row>
    <row r="127" spans="1:11" s="149" customFormat="1" ht="13.5">
      <c r="A127" s="143">
        <v>423431</v>
      </c>
      <c r="B127" s="35"/>
      <c r="C127" s="10" t="s">
        <v>156</v>
      </c>
      <c r="D127" s="30"/>
      <c r="E127" s="30">
        <v>150</v>
      </c>
      <c r="F127" s="30"/>
      <c r="G127" s="30"/>
      <c r="H127" s="30"/>
      <c r="I127" s="30"/>
      <c r="J127" s="30"/>
      <c r="K127" s="63">
        <f t="shared" si="25"/>
        <v>150</v>
      </c>
    </row>
    <row r="128" spans="1:11" s="149" customFormat="1" ht="13.5">
      <c r="A128" s="143">
        <v>423432</v>
      </c>
      <c r="B128" s="35"/>
      <c r="C128" s="10" t="s">
        <v>157</v>
      </c>
      <c r="D128" s="30"/>
      <c r="E128" s="30">
        <v>100</v>
      </c>
      <c r="F128" s="30"/>
      <c r="G128" s="30"/>
      <c r="H128" s="30"/>
      <c r="I128" s="30"/>
      <c r="J128" s="30"/>
      <c r="K128" s="63">
        <f t="shared" si="25"/>
        <v>100</v>
      </c>
    </row>
    <row r="129" spans="1:11" s="149" customFormat="1" ht="13.5">
      <c r="A129" s="143">
        <v>423441</v>
      </c>
      <c r="B129" s="35"/>
      <c r="C129" s="10" t="s">
        <v>158</v>
      </c>
      <c r="D129" s="30"/>
      <c r="E129" s="30">
        <v>150</v>
      </c>
      <c r="F129" s="30"/>
      <c r="G129" s="30"/>
      <c r="H129" s="30"/>
      <c r="I129" s="30"/>
      <c r="J129" s="30"/>
      <c r="K129" s="63">
        <f t="shared" si="25"/>
        <v>150</v>
      </c>
    </row>
    <row r="130" spans="1:11" s="149" customFormat="1" ht="13.5">
      <c r="A130" s="151">
        <v>423500</v>
      </c>
      <c r="B130" s="61"/>
      <c r="C130" s="62" t="s">
        <v>24</v>
      </c>
      <c r="D130" s="46">
        <f>SUM(D131:D136)</f>
        <v>6530</v>
      </c>
      <c r="E130" s="46">
        <f aca="true" t="shared" si="38" ref="E130:J130">SUM(E131:E136)</f>
        <v>320</v>
      </c>
      <c r="F130" s="46">
        <f t="shared" si="38"/>
        <v>0</v>
      </c>
      <c r="G130" s="46">
        <f t="shared" si="38"/>
        <v>0</v>
      </c>
      <c r="H130" s="46">
        <f t="shared" si="38"/>
        <v>0</v>
      </c>
      <c r="I130" s="46">
        <f t="shared" si="38"/>
        <v>0</v>
      </c>
      <c r="J130" s="46">
        <f t="shared" si="38"/>
        <v>0</v>
      </c>
      <c r="K130" s="47">
        <f>SUM(D130:J130)</f>
        <v>6850</v>
      </c>
    </row>
    <row r="131" spans="1:11" s="149" customFormat="1" ht="13.5">
      <c r="A131" s="143">
        <v>423511</v>
      </c>
      <c r="B131" s="73"/>
      <c r="C131" s="10" t="s">
        <v>235</v>
      </c>
      <c r="D131" s="49"/>
      <c r="E131" s="49"/>
      <c r="F131" s="49"/>
      <c r="G131" s="49"/>
      <c r="H131" s="49"/>
      <c r="I131" s="49"/>
      <c r="J131" s="49"/>
      <c r="K131" s="63">
        <f t="shared" si="25"/>
        <v>0</v>
      </c>
    </row>
    <row r="132" spans="1:11" s="149" customFormat="1" ht="13.5">
      <c r="A132" s="143">
        <v>423531</v>
      </c>
      <c r="B132" s="35"/>
      <c r="C132" s="10" t="s">
        <v>159</v>
      </c>
      <c r="D132" s="30"/>
      <c r="E132" s="30"/>
      <c r="F132" s="30"/>
      <c r="G132" s="30"/>
      <c r="H132" s="30"/>
      <c r="I132" s="30"/>
      <c r="J132" s="30"/>
      <c r="K132" s="63">
        <f t="shared" si="25"/>
        <v>0</v>
      </c>
    </row>
    <row r="133" spans="1:11" s="149" customFormat="1" ht="13.5">
      <c r="A133" s="143">
        <v>423539</v>
      </c>
      <c r="B133" s="35"/>
      <c r="C133" s="10" t="s">
        <v>236</v>
      </c>
      <c r="D133" s="30"/>
      <c r="E133" s="30">
        <v>200</v>
      </c>
      <c r="F133" s="30"/>
      <c r="G133" s="30"/>
      <c r="H133" s="30"/>
      <c r="I133" s="30"/>
      <c r="J133" s="30"/>
      <c r="K133" s="63">
        <f t="shared" si="25"/>
        <v>200</v>
      </c>
    </row>
    <row r="134" spans="1:11" s="149" customFormat="1" ht="13.5">
      <c r="A134" s="143">
        <v>423541</v>
      </c>
      <c r="B134" s="35"/>
      <c r="C134" s="10" t="s">
        <v>160</v>
      </c>
      <c r="D134" s="30">
        <v>480</v>
      </c>
      <c r="E134" s="30">
        <v>120</v>
      </c>
      <c r="F134" s="30"/>
      <c r="G134" s="30"/>
      <c r="H134" s="30"/>
      <c r="I134" s="30"/>
      <c r="J134" s="30"/>
      <c r="K134" s="63">
        <f t="shared" si="25"/>
        <v>600</v>
      </c>
    </row>
    <row r="135" spans="1:11" s="149" customFormat="1" ht="13.5">
      <c r="A135" s="143">
        <v>423591</v>
      </c>
      <c r="B135" s="35"/>
      <c r="C135" s="10" t="s">
        <v>161</v>
      </c>
      <c r="D135" s="30">
        <v>50</v>
      </c>
      <c r="E135" s="30"/>
      <c r="F135" s="30"/>
      <c r="G135" s="30"/>
      <c r="H135" s="30"/>
      <c r="I135" s="30"/>
      <c r="J135" s="30"/>
      <c r="K135" s="63">
        <f t="shared" si="25"/>
        <v>50</v>
      </c>
    </row>
    <row r="136" spans="1:11" s="149" customFormat="1" ht="13.5">
      <c r="A136" s="143">
        <v>423599</v>
      </c>
      <c r="B136" s="35"/>
      <c r="C136" s="10" t="s">
        <v>162</v>
      </c>
      <c r="D136" s="30">
        <v>6000</v>
      </c>
      <c r="E136" s="30"/>
      <c r="F136" s="30"/>
      <c r="G136" s="30"/>
      <c r="H136" s="30"/>
      <c r="I136" s="30"/>
      <c r="J136" s="30"/>
      <c r="K136" s="63">
        <f t="shared" si="25"/>
        <v>6000</v>
      </c>
    </row>
    <row r="137" spans="1:11" s="149" customFormat="1" ht="13.5">
      <c r="A137" s="151">
        <v>423600</v>
      </c>
      <c r="B137" s="61"/>
      <c r="C137" s="62" t="s">
        <v>163</v>
      </c>
      <c r="D137" s="46">
        <f>SUM(D138)</f>
        <v>0</v>
      </c>
      <c r="E137" s="46">
        <f aca="true" t="shared" si="39" ref="E137:J137">SUM(E138)</f>
        <v>0</v>
      </c>
      <c r="F137" s="46">
        <f t="shared" si="39"/>
        <v>0</v>
      </c>
      <c r="G137" s="46">
        <f t="shared" si="39"/>
        <v>0</v>
      </c>
      <c r="H137" s="46">
        <f t="shared" si="39"/>
        <v>0</v>
      </c>
      <c r="I137" s="46">
        <f t="shared" si="39"/>
        <v>0</v>
      </c>
      <c r="J137" s="46">
        <f t="shared" si="39"/>
        <v>0</v>
      </c>
      <c r="K137" s="47">
        <f>SUM(D137:J137)</f>
        <v>0</v>
      </c>
    </row>
    <row r="138" spans="1:11" s="149" customFormat="1" ht="13.5">
      <c r="A138" s="143">
        <v>423621</v>
      </c>
      <c r="B138" s="35"/>
      <c r="C138" s="10" t="s">
        <v>164</v>
      </c>
      <c r="D138" s="30"/>
      <c r="E138" s="30"/>
      <c r="F138" s="30"/>
      <c r="G138" s="30"/>
      <c r="H138" s="30"/>
      <c r="I138" s="30"/>
      <c r="J138" s="30"/>
      <c r="K138" s="63">
        <f t="shared" si="25"/>
        <v>0</v>
      </c>
    </row>
    <row r="139" spans="1:11" s="149" customFormat="1" ht="13.5">
      <c r="A139" s="151">
        <v>423700</v>
      </c>
      <c r="B139" s="61"/>
      <c r="C139" s="62" t="s">
        <v>25</v>
      </c>
      <c r="D139" s="46">
        <f>SUM(D140:D141)</f>
        <v>0</v>
      </c>
      <c r="E139" s="46">
        <f aca="true" t="shared" si="40" ref="E139:J139">SUM(E140:E141)</f>
        <v>800</v>
      </c>
      <c r="F139" s="46">
        <f t="shared" si="40"/>
        <v>0</v>
      </c>
      <c r="G139" s="46">
        <f t="shared" si="40"/>
        <v>0</v>
      </c>
      <c r="H139" s="46">
        <f t="shared" si="40"/>
        <v>0</v>
      </c>
      <c r="I139" s="46">
        <f t="shared" si="40"/>
        <v>0</v>
      </c>
      <c r="J139" s="46">
        <f t="shared" si="40"/>
        <v>0</v>
      </c>
      <c r="K139" s="47">
        <f>SUM(D139:J139)</f>
        <v>800</v>
      </c>
    </row>
    <row r="140" spans="1:11" s="149" customFormat="1" ht="13.5">
      <c r="A140" s="143">
        <v>423711</v>
      </c>
      <c r="B140" s="35"/>
      <c r="C140" s="10" t="s">
        <v>25</v>
      </c>
      <c r="D140" s="30"/>
      <c r="E140" s="30">
        <v>800</v>
      </c>
      <c r="F140" s="30"/>
      <c r="G140" s="30"/>
      <c r="H140" s="30"/>
      <c r="I140" s="30"/>
      <c r="J140" s="30"/>
      <c r="K140" s="63">
        <f aca="true" t="shared" si="41" ref="K140:K201">SUM(D140:J140)</f>
        <v>800</v>
      </c>
    </row>
    <row r="141" spans="1:11" s="149" customFormat="1" ht="13.5">
      <c r="A141" s="143">
        <v>423712</v>
      </c>
      <c r="B141" s="35"/>
      <c r="C141" s="10" t="s">
        <v>165</v>
      </c>
      <c r="D141" s="30"/>
      <c r="E141" s="30"/>
      <c r="F141" s="30"/>
      <c r="G141" s="30"/>
      <c r="H141" s="30"/>
      <c r="I141" s="30"/>
      <c r="J141" s="30"/>
      <c r="K141" s="63">
        <f t="shared" si="41"/>
        <v>0</v>
      </c>
    </row>
    <row r="142" spans="1:11" s="149" customFormat="1" ht="13.5">
      <c r="A142" s="151">
        <v>423900</v>
      </c>
      <c r="B142" s="61"/>
      <c r="C142" s="62" t="s">
        <v>26</v>
      </c>
      <c r="D142" s="46">
        <f>SUM(D143)</f>
        <v>7200</v>
      </c>
      <c r="E142" s="46">
        <f aca="true" t="shared" si="42" ref="E142:J142">SUM(E143)</f>
        <v>0</v>
      </c>
      <c r="F142" s="46">
        <f t="shared" si="42"/>
        <v>0</v>
      </c>
      <c r="G142" s="46">
        <f t="shared" si="42"/>
        <v>0</v>
      </c>
      <c r="H142" s="46">
        <f t="shared" si="42"/>
        <v>0</v>
      </c>
      <c r="I142" s="46">
        <f t="shared" si="42"/>
        <v>0</v>
      </c>
      <c r="J142" s="46">
        <f t="shared" si="42"/>
        <v>0</v>
      </c>
      <c r="K142" s="47">
        <f>SUM(D142:J142)</f>
        <v>7200</v>
      </c>
    </row>
    <row r="143" spans="1:11" s="149" customFormat="1" ht="13.5">
      <c r="A143" s="143">
        <v>423911</v>
      </c>
      <c r="B143" s="35"/>
      <c r="C143" s="10" t="s">
        <v>26</v>
      </c>
      <c r="D143" s="30">
        <v>7200</v>
      </c>
      <c r="E143" s="30"/>
      <c r="F143" s="30"/>
      <c r="G143" s="30"/>
      <c r="H143" s="30"/>
      <c r="I143" s="30"/>
      <c r="J143" s="30"/>
      <c r="K143" s="63">
        <f t="shared" si="41"/>
        <v>7200</v>
      </c>
    </row>
    <row r="144" spans="1:11" s="149" customFormat="1" ht="13.5">
      <c r="A144" s="150">
        <v>424000</v>
      </c>
      <c r="B144" s="34"/>
      <c r="C144" s="6" t="s">
        <v>27</v>
      </c>
      <c r="D144" s="38">
        <f>SUM(D149+D155+D153+D158+D145)</f>
        <v>0</v>
      </c>
      <c r="E144" s="38">
        <f aca="true" t="shared" si="43" ref="E144:J144">SUM(E149+E155+E153+E158+E145)</f>
        <v>500</v>
      </c>
      <c r="F144" s="38">
        <f t="shared" si="43"/>
        <v>0</v>
      </c>
      <c r="G144" s="38">
        <f t="shared" si="43"/>
        <v>0</v>
      </c>
      <c r="H144" s="38">
        <f t="shared" si="43"/>
        <v>0</v>
      </c>
      <c r="I144" s="38">
        <f t="shared" si="43"/>
        <v>0</v>
      </c>
      <c r="J144" s="38">
        <f t="shared" si="43"/>
        <v>0</v>
      </c>
      <c r="K144" s="39">
        <f>SUM(D144:J144)</f>
        <v>500</v>
      </c>
    </row>
    <row r="145" spans="1:11" s="149" customFormat="1" ht="13.5">
      <c r="A145" s="151">
        <v>424200</v>
      </c>
      <c r="B145" s="61"/>
      <c r="C145" s="62" t="s">
        <v>28</v>
      </c>
      <c r="D145" s="46">
        <f>SUM(D146:D148)</f>
        <v>0</v>
      </c>
      <c r="E145" s="46">
        <f aca="true" t="shared" si="44" ref="E145:J145">SUM(E146:E148)</f>
        <v>200</v>
      </c>
      <c r="F145" s="46">
        <f t="shared" si="44"/>
        <v>0</v>
      </c>
      <c r="G145" s="46">
        <f t="shared" si="44"/>
        <v>0</v>
      </c>
      <c r="H145" s="46">
        <f t="shared" si="44"/>
        <v>0</v>
      </c>
      <c r="I145" s="46">
        <f t="shared" si="44"/>
        <v>0</v>
      </c>
      <c r="J145" s="46">
        <f t="shared" si="44"/>
        <v>0</v>
      </c>
      <c r="K145" s="47">
        <f>SUM(D145:J145)</f>
        <v>200</v>
      </c>
    </row>
    <row r="146" spans="1:11" s="149" customFormat="1" ht="13.5">
      <c r="A146" s="143">
        <v>424211</v>
      </c>
      <c r="B146" s="10"/>
      <c r="C146" s="10" t="s">
        <v>237</v>
      </c>
      <c r="D146" s="49"/>
      <c r="E146" s="49"/>
      <c r="F146" s="49"/>
      <c r="G146" s="49"/>
      <c r="H146" s="49"/>
      <c r="I146" s="49"/>
      <c r="J146" s="49"/>
      <c r="K146" s="63">
        <f t="shared" si="41"/>
        <v>0</v>
      </c>
    </row>
    <row r="147" spans="1:11" s="149" customFormat="1" ht="13.5">
      <c r="A147" s="143">
        <v>424221</v>
      </c>
      <c r="B147" s="10"/>
      <c r="C147" s="10" t="s">
        <v>238</v>
      </c>
      <c r="D147" s="49"/>
      <c r="E147" s="49">
        <v>200</v>
      </c>
      <c r="F147" s="49"/>
      <c r="G147" s="49"/>
      <c r="H147" s="49"/>
      <c r="I147" s="49"/>
      <c r="J147" s="49"/>
      <c r="K147" s="63">
        <f t="shared" si="41"/>
        <v>200</v>
      </c>
    </row>
    <row r="148" spans="1:11" s="153" customFormat="1" ht="13.5">
      <c r="A148" s="143">
        <v>424231</v>
      </c>
      <c r="B148" s="10"/>
      <c r="C148" s="10" t="s">
        <v>239</v>
      </c>
      <c r="D148" s="30"/>
      <c r="E148" s="30"/>
      <c r="F148" s="30"/>
      <c r="G148" s="30"/>
      <c r="H148" s="30"/>
      <c r="I148" s="30"/>
      <c r="J148" s="30"/>
      <c r="K148" s="63">
        <f t="shared" si="41"/>
        <v>0</v>
      </c>
    </row>
    <row r="149" spans="1:11" s="149" customFormat="1" ht="13.5">
      <c r="A149" s="151">
        <v>424300</v>
      </c>
      <c r="B149" s="61"/>
      <c r="C149" s="62" t="s">
        <v>29</v>
      </c>
      <c r="D149" s="46">
        <f>SUM(D150:D152)</f>
        <v>0</v>
      </c>
      <c r="E149" s="46">
        <f aca="true" t="shared" si="45" ref="E149:J149">SUM(E150:E152)</f>
        <v>300</v>
      </c>
      <c r="F149" s="46">
        <f t="shared" si="45"/>
        <v>0</v>
      </c>
      <c r="G149" s="46">
        <f t="shared" si="45"/>
        <v>0</v>
      </c>
      <c r="H149" s="46">
        <f t="shared" si="45"/>
        <v>0</v>
      </c>
      <c r="I149" s="46">
        <f t="shared" si="45"/>
        <v>0</v>
      </c>
      <c r="J149" s="46">
        <f t="shared" si="45"/>
        <v>0</v>
      </c>
      <c r="K149" s="47">
        <f>SUM(D149:J149)</f>
        <v>300</v>
      </c>
    </row>
    <row r="150" spans="1:11" s="149" customFormat="1" ht="13.5">
      <c r="A150" s="143">
        <v>424311</v>
      </c>
      <c r="B150" s="35"/>
      <c r="C150" s="10" t="s">
        <v>166</v>
      </c>
      <c r="D150" s="30"/>
      <c r="E150" s="30"/>
      <c r="F150" s="30"/>
      <c r="G150" s="30"/>
      <c r="H150" s="30"/>
      <c r="I150" s="30"/>
      <c r="J150" s="30"/>
      <c r="K150" s="63">
        <f t="shared" si="41"/>
        <v>0</v>
      </c>
    </row>
    <row r="151" spans="1:11" s="149" customFormat="1" ht="13.5">
      <c r="A151" s="143">
        <v>424331</v>
      </c>
      <c r="B151" s="73"/>
      <c r="C151" s="10" t="s">
        <v>240</v>
      </c>
      <c r="D151" s="49"/>
      <c r="E151" s="49"/>
      <c r="F151" s="49"/>
      <c r="G151" s="49"/>
      <c r="H151" s="49"/>
      <c r="I151" s="49"/>
      <c r="J151" s="49"/>
      <c r="K151" s="63">
        <f t="shared" si="41"/>
        <v>0</v>
      </c>
    </row>
    <row r="152" spans="1:11" s="153" customFormat="1" ht="13.5">
      <c r="A152" s="143">
        <v>424351</v>
      </c>
      <c r="B152" s="154"/>
      <c r="C152" s="10" t="s">
        <v>241</v>
      </c>
      <c r="D152" s="30"/>
      <c r="E152" s="30">
        <v>300</v>
      </c>
      <c r="F152" s="30"/>
      <c r="G152" s="30"/>
      <c r="H152" s="30"/>
      <c r="I152" s="30"/>
      <c r="J152" s="30"/>
      <c r="K152" s="63">
        <f t="shared" si="41"/>
        <v>300</v>
      </c>
    </row>
    <row r="153" spans="1:11" s="153" customFormat="1" ht="15" customHeight="1">
      <c r="A153" s="151">
        <v>424500</v>
      </c>
      <c r="B153" s="155"/>
      <c r="C153" s="62" t="s">
        <v>30</v>
      </c>
      <c r="D153" s="46">
        <f>D154</f>
        <v>0</v>
      </c>
      <c r="E153" s="46">
        <f aca="true" t="shared" si="46" ref="E153:J153">E154</f>
        <v>0</v>
      </c>
      <c r="F153" s="46">
        <f t="shared" si="46"/>
        <v>0</v>
      </c>
      <c r="G153" s="46">
        <f t="shared" si="46"/>
        <v>0</v>
      </c>
      <c r="H153" s="46">
        <f t="shared" si="46"/>
        <v>0</v>
      </c>
      <c r="I153" s="46">
        <f t="shared" si="46"/>
        <v>0</v>
      </c>
      <c r="J153" s="46">
        <f t="shared" si="46"/>
        <v>0</v>
      </c>
      <c r="K153" s="47">
        <f>SUM(D153:J153)</f>
        <v>0</v>
      </c>
    </row>
    <row r="154" spans="1:11" s="153" customFormat="1" ht="12.75" customHeight="1">
      <c r="A154" s="143">
        <v>424511</v>
      </c>
      <c r="B154" s="154"/>
      <c r="C154" s="99" t="s">
        <v>30</v>
      </c>
      <c r="D154" s="30"/>
      <c r="E154" s="30"/>
      <c r="F154" s="30"/>
      <c r="G154" s="30"/>
      <c r="H154" s="30"/>
      <c r="I154" s="30"/>
      <c r="J154" s="30"/>
      <c r="K154" s="63">
        <f t="shared" si="41"/>
        <v>0</v>
      </c>
    </row>
    <row r="155" spans="1:11" s="149" customFormat="1" ht="13.5">
      <c r="A155" s="151">
        <v>424600</v>
      </c>
      <c r="B155" s="61"/>
      <c r="C155" s="62" t="s">
        <v>31</v>
      </c>
      <c r="D155" s="46">
        <f>SUM(D156:D157)</f>
        <v>0</v>
      </c>
      <c r="E155" s="46">
        <f aca="true" t="shared" si="47" ref="E155:J155">SUM(E156:E157)</f>
        <v>0</v>
      </c>
      <c r="F155" s="46">
        <f t="shared" si="47"/>
        <v>0</v>
      </c>
      <c r="G155" s="46">
        <f t="shared" si="47"/>
        <v>0</v>
      </c>
      <c r="H155" s="46">
        <f t="shared" si="47"/>
        <v>0</v>
      </c>
      <c r="I155" s="46">
        <f t="shared" si="47"/>
        <v>0</v>
      </c>
      <c r="J155" s="46">
        <f t="shared" si="47"/>
        <v>0</v>
      </c>
      <c r="K155" s="47">
        <f>SUM(D155:J155)</f>
        <v>0</v>
      </c>
    </row>
    <row r="156" spans="1:11" s="149" customFormat="1" ht="13.5">
      <c r="A156" s="143">
        <v>424611</v>
      </c>
      <c r="B156" s="35"/>
      <c r="C156" s="10" t="s">
        <v>167</v>
      </c>
      <c r="D156" s="30"/>
      <c r="E156" s="30"/>
      <c r="F156" s="30"/>
      <c r="G156" s="30"/>
      <c r="H156" s="30"/>
      <c r="I156" s="30"/>
      <c r="J156" s="30"/>
      <c r="K156" s="63">
        <f t="shared" si="41"/>
        <v>0</v>
      </c>
    </row>
    <row r="157" spans="1:11" s="149" customFormat="1" ht="13.5">
      <c r="A157" s="143">
        <v>424631</v>
      </c>
      <c r="B157" s="35"/>
      <c r="C157" s="10" t="s">
        <v>168</v>
      </c>
      <c r="D157" s="30"/>
      <c r="E157" s="30"/>
      <c r="F157" s="30"/>
      <c r="G157" s="30"/>
      <c r="H157" s="30"/>
      <c r="I157" s="30"/>
      <c r="J157" s="30"/>
      <c r="K157" s="63">
        <f t="shared" si="41"/>
        <v>0</v>
      </c>
    </row>
    <row r="158" spans="1:11" s="149" customFormat="1" ht="13.5">
      <c r="A158" s="151">
        <v>424900</v>
      </c>
      <c r="B158" s="61"/>
      <c r="C158" s="62" t="s">
        <v>32</v>
      </c>
      <c r="D158" s="46">
        <f>SUM(D159)</f>
        <v>0</v>
      </c>
      <c r="E158" s="46">
        <f aca="true" t="shared" si="48" ref="E158:J158">SUM(E159)</f>
        <v>0</v>
      </c>
      <c r="F158" s="46">
        <f t="shared" si="48"/>
        <v>0</v>
      </c>
      <c r="G158" s="46">
        <f t="shared" si="48"/>
        <v>0</v>
      </c>
      <c r="H158" s="46">
        <f t="shared" si="48"/>
        <v>0</v>
      </c>
      <c r="I158" s="46">
        <f t="shared" si="48"/>
        <v>0</v>
      </c>
      <c r="J158" s="46">
        <f t="shared" si="48"/>
        <v>0</v>
      </c>
      <c r="K158" s="47">
        <f>SUM(D158:J158)</f>
        <v>0</v>
      </c>
    </row>
    <row r="159" spans="1:11" s="149" customFormat="1" ht="13.5">
      <c r="A159" s="143">
        <v>424911</v>
      </c>
      <c r="B159" s="35"/>
      <c r="C159" s="10" t="s">
        <v>32</v>
      </c>
      <c r="D159" s="30"/>
      <c r="E159" s="30"/>
      <c r="F159" s="30"/>
      <c r="G159" s="30"/>
      <c r="H159" s="30"/>
      <c r="I159" s="30"/>
      <c r="J159" s="30"/>
      <c r="K159" s="63">
        <f t="shared" si="41"/>
        <v>0</v>
      </c>
    </row>
    <row r="160" spans="1:11" s="149" customFormat="1" ht="13.5">
      <c r="A160" s="150">
        <v>425000</v>
      </c>
      <c r="B160" s="34"/>
      <c r="C160" s="6" t="s">
        <v>92</v>
      </c>
      <c r="D160" s="38">
        <f>SUM(D161+D171)</f>
        <v>3450</v>
      </c>
      <c r="E160" s="38">
        <f aca="true" t="shared" si="49" ref="E160:J160">SUM(E161+E171)</f>
        <v>0</v>
      </c>
      <c r="F160" s="38">
        <f t="shared" si="49"/>
        <v>0</v>
      </c>
      <c r="G160" s="38">
        <f t="shared" si="49"/>
        <v>0</v>
      </c>
      <c r="H160" s="38">
        <f t="shared" si="49"/>
        <v>0</v>
      </c>
      <c r="I160" s="38">
        <f t="shared" si="49"/>
        <v>0</v>
      </c>
      <c r="J160" s="38">
        <f t="shared" si="49"/>
        <v>0</v>
      </c>
      <c r="K160" s="39">
        <f>SUM(D160:J160)</f>
        <v>3450</v>
      </c>
    </row>
    <row r="161" spans="1:11" s="149" customFormat="1" ht="13.5">
      <c r="A161" s="151">
        <v>425100</v>
      </c>
      <c r="B161" s="61"/>
      <c r="C161" s="62" t="s">
        <v>33</v>
      </c>
      <c r="D161" s="46">
        <f>SUM(D162:D170)</f>
        <v>800</v>
      </c>
      <c r="E161" s="46">
        <f aca="true" t="shared" si="50" ref="E161:J161">SUM(E162:E170)</f>
        <v>0</v>
      </c>
      <c r="F161" s="46">
        <f t="shared" si="50"/>
        <v>0</v>
      </c>
      <c r="G161" s="46">
        <f t="shared" si="50"/>
        <v>0</v>
      </c>
      <c r="H161" s="46">
        <f t="shared" si="50"/>
        <v>0</v>
      </c>
      <c r="I161" s="46">
        <f t="shared" si="50"/>
        <v>0</v>
      </c>
      <c r="J161" s="46">
        <f t="shared" si="50"/>
        <v>0</v>
      </c>
      <c r="K161" s="47">
        <f>SUM(D161:J161)</f>
        <v>800</v>
      </c>
    </row>
    <row r="162" spans="1:11" s="149" customFormat="1" ht="13.5">
      <c r="A162" s="143">
        <v>425111</v>
      </c>
      <c r="B162" s="35"/>
      <c r="C162" s="10" t="s">
        <v>169</v>
      </c>
      <c r="D162" s="30"/>
      <c r="E162" s="30"/>
      <c r="F162" s="30"/>
      <c r="G162" s="30"/>
      <c r="H162" s="30"/>
      <c r="I162" s="30"/>
      <c r="J162" s="30"/>
      <c r="K162" s="63">
        <f t="shared" si="41"/>
        <v>0</v>
      </c>
    </row>
    <row r="163" spans="1:11" s="149" customFormat="1" ht="13.5">
      <c r="A163" s="143">
        <v>425112</v>
      </c>
      <c r="B163" s="35"/>
      <c r="C163" s="10" t="s">
        <v>170</v>
      </c>
      <c r="D163" s="30"/>
      <c r="E163" s="30"/>
      <c r="F163" s="30"/>
      <c r="G163" s="30"/>
      <c r="H163" s="30"/>
      <c r="I163" s="30"/>
      <c r="J163" s="30"/>
      <c r="K163" s="63">
        <f t="shared" si="41"/>
        <v>0</v>
      </c>
    </row>
    <row r="164" spans="1:11" s="149" customFormat="1" ht="13.5">
      <c r="A164" s="143">
        <v>425113</v>
      </c>
      <c r="B164" s="35"/>
      <c r="C164" s="10" t="s">
        <v>171</v>
      </c>
      <c r="D164" s="30">
        <v>300</v>
      </c>
      <c r="E164" s="30"/>
      <c r="F164" s="30"/>
      <c r="G164" s="30"/>
      <c r="H164" s="30"/>
      <c r="I164" s="30"/>
      <c r="J164" s="30"/>
      <c r="K164" s="63">
        <f t="shared" si="41"/>
        <v>300</v>
      </c>
    </row>
    <row r="165" spans="1:11" s="149" customFormat="1" ht="13.5">
      <c r="A165" s="143">
        <v>425114</v>
      </c>
      <c r="B165" s="35"/>
      <c r="C165" s="10" t="s">
        <v>172</v>
      </c>
      <c r="D165" s="30"/>
      <c r="E165" s="30"/>
      <c r="F165" s="30"/>
      <c r="G165" s="30"/>
      <c r="H165" s="30"/>
      <c r="I165" s="30"/>
      <c r="J165" s="30"/>
      <c r="K165" s="63">
        <f t="shared" si="41"/>
        <v>0</v>
      </c>
    </row>
    <row r="166" spans="1:11" s="149" customFormat="1" ht="13.5">
      <c r="A166" s="143">
        <v>425115</v>
      </c>
      <c r="B166" s="35"/>
      <c r="C166" s="10" t="s">
        <v>242</v>
      </c>
      <c r="D166" s="30">
        <v>200</v>
      </c>
      <c r="E166" s="30"/>
      <c r="F166" s="30"/>
      <c r="G166" s="30"/>
      <c r="H166" s="30"/>
      <c r="I166" s="30"/>
      <c r="J166" s="30"/>
      <c r="K166" s="63">
        <f t="shared" si="41"/>
        <v>200</v>
      </c>
    </row>
    <row r="167" spans="1:11" s="149" customFormat="1" ht="13.5">
      <c r="A167" s="143">
        <v>425116</v>
      </c>
      <c r="B167" s="35"/>
      <c r="C167" s="10" t="s">
        <v>173</v>
      </c>
      <c r="D167" s="30">
        <v>300</v>
      </c>
      <c r="E167" s="30"/>
      <c r="F167" s="30"/>
      <c r="G167" s="30"/>
      <c r="H167" s="30"/>
      <c r="I167" s="30"/>
      <c r="J167" s="30"/>
      <c r="K167" s="63">
        <f t="shared" si="41"/>
        <v>300</v>
      </c>
    </row>
    <row r="168" spans="1:11" s="149" customFormat="1" ht="13.5">
      <c r="A168" s="143">
        <v>425117</v>
      </c>
      <c r="B168" s="35"/>
      <c r="C168" s="10" t="s">
        <v>174</v>
      </c>
      <c r="D168" s="30"/>
      <c r="E168" s="30"/>
      <c r="F168" s="30"/>
      <c r="G168" s="30"/>
      <c r="H168" s="30"/>
      <c r="I168" s="30"/>
      <c r="J168" s="30"/>
      <c r="K168" s="63">
        <f t="shared" si="41"/>
        <v>0</v>
      </c>
    </row>
    <row r="169" spans="1:11" s="149" customFormat="1" ht="13.5">
      <c r="A169" s="143">
        <v>425118</v>
      </c>
      <c r="B169" s="35"/>
      <c r="C169" s="10" t="s">
        <v>243</v>
      </c>
      <c r="D169" s="30"/>
      <c r="E169" s="30"/>
      <c r="F169" s="30"/>
      <c r="G169" s="30"/>
      <c r="H169" s="30"/>
      <c r="I169" s="30"/>
      <c r="J169" s="30"/>
      <c r="K169" s="63">
        <f t="shared" si="41"/>
        <v>0</v>
      </c>
    </row>
    <row r="170" spans="1:11" s="149" customFormat="1" ht="13.5">
      <c r="A170" s="143">
        <v>425191</v>
      </c>
      <c r="B170" s="35"/>
      <c r="C170" s="10" t="s">
        <v>175</v>
      </c>
      <c r="D170" s="30"/>
      <c r="E170" s="30"/>
      <c r="F170" s="30"/>
      <c r="G170" s="30"/>
      <c r="H170" s="30"/>
      <c r="I170" s="30"/>
      <c r="J170" s="30"/>
      <c r="K170" s="63">
        <f t="shared" si="41"/>
        <v>0</v>
      </c>
    </row>
    <row r="171" spans="1:11" s="149" customFormat="1" ht="13.5">
      <c r="A171" s="151">
        <v>425200</v>
      </c>
      <c r="B171" s="61"/>
      <c r="C171" s="62" t="s">
        <v>34</v>
      </c>
      <c r="D171" s="46">
        <f>SUM(D172:D184)</f>
        <v>2650</v>
      </c>
      <c r="E171" s="46">
        <f aca="true" t="shared" si="51" ref="E171:J171">SUM(E172:E184)</f>
        <v>0</v>
      </c>
      <c r="F171" s="46">
        <f t="shared" si="51"/>
        <v>0</v>
      </c>
      <c r="G171" s="46">
        <f t="shared" si="51"/>
        <v>0</v>
      </c>
      <c r="H171" s="46">
        <f t="shared" si="51"/>
        <v>0</v>
      </c>
      <c r="I171" s="46">
        <f t="shared" si="51"/>
        <v>0</v>
      </c>
      <c r="J171" s="46">
        <f t="shared" si="51"/>
        <v>0</v>
      </c>
      <c r="K171" s="47">
        <f>SUM(D171:J171)</f>
        <v>2650</v>
      </c>
    </row>
    <row r="172" spans="1:11" s="149" customFormat="1" ht="13.5">
      <c r="A172" s="143">
        <v>425211</v>
      </c>
      <c r="B172" s="35"/>
      <c r="C172" s="10" t="s">
        <v>176</v>
      </c>
      <c r="D172" s="30">
        <v>900</v>
      </c>
      <c r="E172" s="30"/>
      <c r="F172" s="30"/>
      <c r="G172" s="30"/>
      <c r="H172" s="30"/>
      <c r="I172" s="30"/>
      <c r="J172" s="30"/>
      <c r="K172" s="63">
        <f t="shared" si="41"/>
        <v>900</v>
      </c>
    </row>
    <row r="173" spans="1:11" s="149" customFormat="1" ht="13.5">
      <c r="A173" s="143">
        <v>425212</v>
      </c>
      <c r="B173" s="35"/>
      <c r="C173" s="10" t="s">
        <v>177</v>
      </c>
      <c r="D173" s="30">
        <v>400</v>
      </c>
      <c r="E173" s="30"/>
      <c r="F173" s="30"/>
      <c r="G173" s="30"/>
      <c r="H173" s="30"/>
      <c r="I173" s="30"/>
      <c r="J173" s="30"/>
      <c r="K173" s="63">
        <f t="shared" si="41"/>
        <v>400</v>
      </c>
    </row>
    <row r="174" spans="1:11" s="149" customFormat="1" ht="13.5">
      <c r="A174" s="143">
        <v>425213</v>
      </c>
      <c r="B174" s="35"/>
      <c r="C174" s="10" t="s">
        <v>178</v>
      </c>
      <c r="D174" s="30">
        <v>100</v>
      </c>
      <c r="E174" s="30"/>
      <c r="F174" s="30"/>
      <c r="G174" s="30"/>
      <c r="H174" s="30"/>
      <c r="I174" s="30"/>
      <c r="J174" s="30"/>
      <c r="K174" s="63">
        <f t="shared" si="41"/>
        <v>100</v>
      </c>
    </row>
    <row r="175" spans="1:11" s="149" customFormat="1" ht="13.5">
      <c r="A175" s="143">
        <v>425219</v>
      </c>
      <c r="B175" s="35"/>
      <c r="C175" s="10" t="s">
        <v>244</v>
      </c>
      <c r="D175" s="30">
        <v>150</v>
      </c>
      <c r="E175" s="30"/>
      <c r="F175" s="30"/>
      <c r="G175" s="30"/>
      <c r="H175" s="30"/>
      <c r="I175" s="30"/>
      <c r="J175" s="30"/>
      <c r="K175" s="63">
        <f t="shared" si="41"/>
        <v>150</v>
      </c>
    </row>
    <row r="176" spans="1:11" s="149" customFormat="1" ht="13.5">
      <c r="A176" s="143">
        <v>425221</v>
      </c>
      <c r="B176" s="35"/>
      <c r="C176" s="10" t="s">
        <v>179</v>
      </c>
      <c r="D176" s="30"/>
      <c r="E176" s="30"/>
      <c r="F176" s="30"/>
      <c r="G176" s="30"/>
      <c r="H176" s="30"/>
      <c r="I176" s="30"/>
      <c r="J176" s="30"/>
      <c r="K176" s="63">
        <f t="shared" si="41"/>
        <v>0</v>
      </c>
    </row>
    <row r="177" spans="1:11" s="149" customFormat="1" ht="13.5">
      <c r="A177" s="143">
        <v>425222</v>
      </c>
      <c r="B177" s="35"/>
      <c r="C177" s="10" t="s">
        <v>180</v>
      </c>
      <c r="D177" s="30">
        <v>150</v>
      </c>
      <c r="E177" s="30"/>
      <c r="F177" s="30"/>
      <c r="G177" s="30"/>
      <c r="H177" s="30"/>
      <c r="I177" s="30"/>
      <c r="J177" s="30"/>
      <c r="K177" s="63">
        <f t="shared" si="41"/>
        <v>150</v>
      </c>
    </row>
    <row r="178" spans="1:11" s="149" customFormat="1" ht="13.5">
      <c r="A178" s="143">
        <v>425223</v>
      </c>
      <c r="B178" s="35"/>
      <c r="C178" s="10" t="s">
        <v>181</v>
      </c>
      <c r="D178" s="30">
        <v>250</v>
      </c>
      <c r="E178" s="30"/>
      <c r="F178" s="30"/>
      <c r="G178" s="30"/>
      <c r="H178" s="30"/>
      <c r="I178" s="30"/>
      <c r="J178" s="30"/>
      <c r="K178" s="63">
        <f t="shared" si="41"/>
        <v>250</v>
      </c>
    </row>
    <row r="179" spans="1:11" s="149" customFormat="1" ht="13.5">
      <c r="A179" s="143">
        <v>425224</v>
      </c>
      <c r="B179" s="35"/>
      <c r="C179" s="10" t="s">
        <v>182</v>
      </c>
      <c r="D179" s="30">
        <v>60</v>
      </c>
      <c r="E179" s="30"/>
      <c r="F179" s="30"/>
      <c r="G179" s="30"/>
      <c r="H179" s="30"/>
      <c r="I179" s="30"/>
      <c r="J179" s="30"/>
      <c r="K179" s="63">
        <f t="shared" si="41"/>
        <v>60</v>
      </c>
    </row>
    <row r="180" spans="1:11" s="149" customFormat="1" ht="13.5">
      <c r="A180" s="143">
        <v>425225</v>
      </c>
      <c r="B180" s="35"/>
      <c r="C180" s="10" t="s">
        <v>245</v>
      </c>
      <c r="D180" s="30">
        <v>60</v>
      </c>
      <c r="E180" s="30"/>
      <c r="F180" s="30"/>
      <c r="G180" s="30"/>
      <c r="H180" s="30"/>
      <c r="I180" s="30"/>
      <c r="J180" s="30"/>
      <c r="K180" s="63">
        <f t="shared" si="41"/>
        <v>60</v>
      </c>
    </row>
    <row r="181" spans="1:11" s="149" customFormat="1" ht="13.5">
      <c r="A181" s="143">
        <v>425226</v>
      </c>
      <c r="B181" s="35"/>
      <c r="C181" s="10" t="s">
        <v>183</v>
      </c>
      <c r="D181" s="30"/>
      <c r="E181" s="30"/>
      <c r="F181" s="30"/>
      <c r="G181" s="30"/>
      <c r="H181" s="30"/>
      <c r="I181" s="30"/>
      <c r="J181" s="30"/>
      <c r="K181" s="63">
        <f t="shared" si="41"/>
        <v>0</v>
      </c>
    </row>
    <row r="182" spans="1:11" s="149" customFormat="1" ht="13.5">
      <c r="A182" s="143">
        <v>425229</v>
      </c>
      <c r="B182" s="35"/>
      <c r="C182" s="10" t="s">
        <v>184</v>
      </c>
      <c r="D182" s="30"/>
      <c r="E182" s="30"/>
      <c r="F182" s="30"/>
      <c r="G182" s="30"/>
      <c r="H182" s="30"/>
      <c r="I182" s="30"/>
      <c r="J182" s="30"/>
      <c r="K182" s="63">
        <f t="shared" si="41"/>
        <v>0</v>
      </c>
    </row>
    <row r="183" spans="1:11" s="149" customFormat="1" ht="13.5">
      <c r="A183" s="143">
        <v>425281</v>
      </c>
      <c r="B183" s="35"/>
      <c r="C183" s="10" t="s">
        <v>246</v>
      </c>
      <c r="D183" s="30">
        <v>290</v>
      </c>
      <c r="E183" s="30"/>
      <c r="F183" s="30"/>
      <c r="G183" s="30"/>
      <c r="H183" s="30"/>
      <c r="I183" s="30"/>
      <c r="J183" s="30"/>
      <c r="K183" s="63">
        <f t="shared" si="41"/>
        <v>290</v>
      </c>
    </row>
    <row r="184" spans="1:11" s="153" customFormat="1" ht="27">
      <c r="A184" s="143">
        <v>425291</v>
      </c>
      <c r="B184" s="154"/>
      <c r="C184" s="10" t="s">
        <v>247</v>
      </c>
      <c r="D184" s="30">
        <v>290</v>
      </c>
      <c r="E184" s="30"/>
      <c r="F184" s="30"/>
      <c r="G184" s="30"/>
      <c r="H184" s="30"/>
      <c r="I184" s="30"/>
      <c r="J184" s="30"/>
      <c r="K184" s="63">
        <f t="shared" si="41"/>
        <v>290</v>
      </c>
    </row>
    <row r="185" spans="1:11" s="149" customFormat="1" ht="13.5">
      <c r="A185" s="150">
        <v>426000</v>
      </c>
      <c r="B185" s="34"/>
      <c r="C185" s="6" t="s">
        <v>35</v>
      </c>
      <c r="D185" s="38">
        <f>SUM(D186+D195+D202+D208+D192+D200)</f>
        <v>5000</v>
      </c>
      <c r="E185" s="38">
        <f aca="true" t="shared" si="52" ref="E185:J185">SUM(E186+E195+E202+E208+E192+E200)</f>
        <v>4000</v>
      </c>
      <c r="F185" s="38">
        <f t="shared" si="52"/>
        <v>0</v>
      </c>
      <c r="G185" s="38">
        <f t="shared" si="52"/>
        <v>0</v>
      </c>
      <c r="H185" s="38">
        <f t="shared" si="52"/>
        <v>0</v>
      </c>
      <c r="I185" s="38">
        <f t="shared" si="52"/>
        <v>0</v>
      </c>
      <c r="J185" s="38">
        <f t="shared" si="52"/>
        <v>0</v>
      </c>
      <c r="K185" s="39">
        <f>SUM(D185:J185)</f>
        <v>9000</v>
      </c>
    </row>
    <row r="186" spans="1:11" s="149" customFormat="1" ht="13.5">
      <c r="A186" s="151">
        <v>426100</v>
      </c>
      <c r="B186" s="61"/>
      <c r="C186" s="62" t="s">
        <v>36</v>
      </c>
      <c r="D186" s="46">
        <f>SUM(D187:D191)</f>
        <v>0</v>
      </c>
      <c r="E186" s="46">
        <f aca="true" t="shared" si="53" ref="E186:J186">SUM(E187:E191)</f>
        <v>1100</v>
      </c>
      <c r="F186" s="46">
        <f t="shared" si="53"/>
        <v>0</v>
      </c>
      <c r="G186" s="46">
        <f t="shared" si="53"/>
        <v>0</v>
      </c>
      <c r="H186" s="46">
        <f t="shared" si="53"/>
        <v>0</v>
      </c>
      <c r="I186" s="46">
        <f t="shared" si="53"/>
        <v>0</v>
      </c>
      <c r="J186" s="46">
        <f t="shared" si="53"/>
        <v>0</v>
      </c>
      <c r="K186" s="47">
        <f>SUM(D186:J186)</f>
        <v>1100</v>
      </c>
    </row>
    <row r="187" spans="1:11" s="149" customFormat="1" ht="13.5">
      <c r="A187" s="143">
        <v>426111</v>
      </c>
      <c r="B187" s="35"/>
      <c r="C187" s="10" t="s">
        <v>185</v>
      </c>
      <c r="D187" s="30"/>
      <c r="E187" s="30">
        <v>900</v>
      </c>
      <c r="F187" s="30"/>
      <c r="G187" s="30"/>
      <c r="H187" s="30"/>
      <c r="I187" s="30"/>
      <c r="J187" s="30"/>
      <c r="K187" s="63">
        <f t="shared" si="41"/>
        <v>900</v>
      </c>
    </row>
    <row r="188" spans="1:11" s="149" customFormat="1" ht="13.5">
      <c r="A188" s="143">
        <v>426121</v>
      </c>
      <c r="B188" s="35"/>
      <c r="C188" s="10" t="s">
        <v>186</v>
      </c>
      <c r="D188" s="30"/>
      <c r="E188" s="30">
        <v>150</v>
      </c>
      <c r="F188" s="30"/>
      <c r="G188" s="30"/>
      <c r="H188" s="30"/>
      <c r="I188" s="30"/>
      <c r="J188" s="30"/>
      <c r="K188" s="63">
        <f t="shared" si="41"/>
        <v>150</v>
      </c>
    </row>
    <row r="189" spans="1:11" s="149" customFormat="1" ht="13.5">
      <c r="A189" s="143">
        <v>426123</v>
      </c>
      <c r="B189" s="35"/>
      <c r="C189" s="10" t="s">
        <v>187</v>
      </c>
      <c r="D189" s="30"/>
      <c r="E189" s="30"/>
      <c r="F189" s="30"/>
      <c r="G189" s="30"/>
      <c r="H189" s="30"/>
      <c r="I189" s="30"/>
      <c r="J189" s="30"/>
      <c r="K189" s="63">
        <f t="shared" si="41"/>
        <v>0</v>
      </c>
    </row>
    <row r="190" spans="1:11" s="149" customFormat="1" ht="13.5">
      <c r="A190" s="143">
        <v>426124</v>
      </c>
      <c r="B190" s="35"/>
      <c r="C190" s="10" t="s">
        <v>188</v>
      </c>
      <c r="D190" s="30"/>
      <c r="E190" s="30"/>
      <c r="F190" s="30"/>
      <c r="G190" s="30"/>
      <c r="H190" s="30"/>
      <c r="I190" s="30"/>
      <c r="J190" s="30"/>
      <c r="K190" s="63">
        <f t="shared" si="41"/>
        <v>0</v>
      </c>
    </row>
    <row r="191" spans="1:11" s="149" customFormat="1" ht="13.5">
      <c r="A191" s="143">
        <v>426131</v>
      </c>
      <c r="B191" s="35"/>
      <c r="C191" s="10" t="s">
        <v>189</v>
      </c>
      <c r="D191" s="30"/>
      <c r="E191" s="30">
        <v>50</v>
      </c>
      <c r="F191" s="30"/>
      <c r="G191" s="30"/>
      <c r="H191" s="30"/>
      <c r="I191" s="30"/>
      <c r="J191" s="30"/>
      <c r="K191" s="63">
        <f t="shared" si="41"/>
        <v>50</v>
      </c>
    </row>
    <row r="192" spans="1:11" s="149" customFormat="1" ht="13.5">
      <c r="A192" s="151">
        <v>426300</v>
      </c>
      <c r="B192" s="61"/>
      <c r="C192" s="62" t="s">
        <v>37</v>
      </c>
      <c r="D192" s="46">
        <f>SUM(D193:D194)</f>
        <v>0</v>
      </c>
      <c r="E192" s="46">
        <f aca="true" t="shared" si="54" ref="E192:J192">SUM(E193:E194)</f>
        <v>100</v>
      </c>
      <c r="F192" s="46">
        <f t="shared" si="54"/>
        <v>0</v>
      </c>
      <c r="G192" s="46">
        <f t="shared" si="54"/>
        <v>0</v>
      </c>
      <c r="H192" s="46">
        <f t="shared" si="54"/>
        <v>0</v>
      </c>
      <c r="I192" s="46">
        <f t="shared" si="54"/>
        <v>0</v>
      </c>
      <c r="J192" s="46">
        <f t="shared" si="54"/>
        <v>0</v>
      </c>
      <c r="K192" s="47">
        <f>SUM(D192:J192)</f>
        <v>100</v>
      </c>
    </row>
    <row r="193" spans="1:11" s="149" customFormat="1" ht="13.5">
      <c r="A193" s="143">
        <v>426311</v>
      </c>
      <c r="B193" s="35"/>
      <c r="C193" s="10" t="s">
        <v>248</v>
      </c>
      <c r="D193" s="30"/>
      <c r="E193" s="30">
        <v>100</v>
      </c>
      <c r="F193" s="30"/>
      <c r="G193" s="30"/>
      <c r="H193" s="30"/>
      <c r="I193" s="30"/>
      <c r="J193" s="30"/>
      <c r="K193" s="63">
        <f t="shared" si="41"/>
        <v>100</v>
      </c>
    </row>
    <row r="194" spans="1:11" s="149" customFormat="1" ht="13.5">
      <c r="A194" s="143">
        <v>426312</v>
      </c>
      <c r="B194" s="35"/>
      <c r="C194" s="10" t="s">
        <v>249</v>
      </c>
      <c r="D194" s="30"/>
      <c r="E194" s="30"/>
      <c r="F194" s="30"/>
      <c r="G194" s="30"/>
      <c r="H194" s="30"/>
      <c r="I194" s="30"/>
      <c r="J194" s="30"/>
      <c r="K194" s="63">
        <f t="shared" si="41"/>
        <v>0</v>
      </c>
    </row>
    <row r="195" spans="1:11" s="149" customFormat="1" ht="13.5">
      <c r="A195" s="151">
        <v>426400</v>
      </c>
      <c r="B195" s="61"/>
      <c r="C195" s="62" t="s">
        <v>190</v>
      </c>
      <c r="D195" s="46">
        <f>SUM(D196:D199)</f>
        <v>0</v>
      </c>
      <c r="E195" s="46">
        <f aca="true" t="shared" si="55" ref="E195:J195">SUM(E196:E199)</f>
        <v>400</v>
      </c>
      <c r="F195" s="46">
        <f t="shared" si="55"/>
        <v>0</v>
      </c>
      <c r="G195" s="46">
        <f t="shared" si="55"/>
        <v>0</v>
      </c>
      <c r="H195" s="46">
        <f t="shared" si="55"/>
        <v>0</v>
      </c>
      <c r="I195" s="46">
        <f t="shared" si="55"/>
        <v>0</v>
      </c>
      <c r="J195" s="46">
        <f t="shared" si="55"/>
        <v>0</v>
      </c>
      <c r="K195" s="47">
        <f>SUM(D195:J195)</f>
        <v>400</v>
      </c>
    </row>
    <row r="196" spans="1:11" s="149" customFormat="1" ht="13.5">
      <c r="A196" s="143">
        <v>426411</v>
      </c>
      <c r="B196" s="35"/>
      <c r="C196" s="10" t="s">
        <v>191</v>
      </c>
      <c r="D196" s="30"/>
      <c r="E196" s="30">
        <v>400</v>
      </c>
      <c r="F196" s="30"/>
      <c r="G196" s="30"/>
      <c r="H196" s="30"/>
      <c r="I196" s="30"/>
      <c r="J196" s="30"/>
      <c r="K196" s="63">
        <f t="shared" si="41"/>
        <v>400</v>
      </c>
    </row>
    <row r="197" spans="1:11" s="149" customFormat="1" ht="13.5">
      <c r="A197" s="143">
        <v>426412</v>
      </c>
      <c r="B197" s="35"/>
      <c r="C197" s="10" t="s">
        <v>192</v>
      </c>
      <c r="D197" s="30"/>
      <c r="E197" s="30"/>
      <c r="F197" s="30"/>
      <c r="G197" s="30"/>
      <c r="H197" s="30"/>
      <c r="I197" s="30"/>
      <c r="J197" s="30"/>
      <c r="K197" s="63">
        <f t="shared" si="41"/>
        <v>0</v>
      </c>
    </row>
    <row r="198" spans="1:11" s="149" customFormat="1" ht="13.5">
      <c r="A198" s="143">
        <v>426413</v>
      </c>
      <c r="B198" s="35"/>
      <c r="C198" s="10" t="s">
        <v>193</v>
      </c>
      <c r="D198" s="30"/>
      <c r="E198" s="30"/>
      <c r="F198" s="30"/>
      <c r="G198" s="30"/>
      <c r="H198" s="30"/>
      <c r="I198" s="30"/>
      <c r="J198" s="30"/>
      <c r="K198" s="63">
        <f t="shared" si="41"/>
        <v>0</v>
      </c>
    </row>
    <row r="199" spans="1:11" s="149" customFormat="1" ht="13.5">
      <c r="A199" s="143">
        <v>426491</v>
      </c>
      <c r="B199" s="35"/>
      <c r="C199" s="10" t="s">
        <v>194</v>
      </c>
      <c r="D199" s="30"/>
      <c r="E199" s="30"/>
      <c r="F199" s="30"/>
      <c r="G199" s="30"/>
      <c r="H199" s="30"/>
      <c r="I199" s="30"/>
      <c r="J199" s="30"/>
      <c r="K199" s="63">
        <f t="shared" si="41"/>
        <v>0</v>
      </c>
    </row>
    <row r="200" spans="1:11" s="149" customFormat="1" ht="13.5">
      <c r="A200" s="151">
        <v>426500</v>
      </c>
      <c r="B200" s="69"/>
      <c r="C200" s="62" t="s">
        <v>38</v>
      </c>
      <c r="D200" s="46">
        <f>D201</f>
        <v>0</v>
      </c>
      <c r="E200" s="46">
        <f aca="true" t="shared" si="56" ref="E200:J200">E201</f>
        <v>0</v>
      </c>
      <c r="F200" s="46">
        <f t="shared" si="56"/>
        <v>0</v>
      </c>
      <c r="G200" s="46">
        <f t="shared" si="56"/>
        <v>0</v>
      </c>
      <c r="H200" s="46">
        <f t="shared" si="56"/>
        <v>0</v>
      </c>
      <c r="I200" s="46">
        <f t="shared" si="56"/>
        <v>0</v>
      </c>
      <c r="J200" s="46">
        <f t="shared" si="56"/>
        <v>0</v>
      </c>
      <c r="K200" s="47">
        <f>SUM(D200:J200)</f>
        <v>0</v>
      </c>
    </row>
    <row r="201" spans="1:11" s="149" customFormat="1" ht="13.5">
      <c r="A201" s="143">
        <v>426591</v>
      </c>
      <c r="B201" s="35"/>
      <c r="C201" s="99" t="s">
        <v>250</v>
      </c>
      <c r="D201" s="30"/>
      <c r="E201" s="30"/>
      <c r="F201" s="30"/>
      <c r="G201" s="30"/>
      <c r="H201" s="30"/>
      <c r="I201" s="30"/>
      <c r="J201" s="30"/>
      <c r="K201" s="63">
        <f t="shared" si="41"/>
        <v>0</v>
      </c>
    </row>
    <row r="202" spans="1:11" s="149" customFormat="1" ht="13.5">
      <c r="A202" s="151">
        <v>426800</v>
      </c>
      <c r="B202" s="61"/>
      <c r="C202" s="62" t="s">
        <v>195</v>
      </c>
      <c r="D202" s="46">
        <f>SUM(D203:D207)</f>
        <v>0</v>
      </c>
      <c r="E202" s="46">
        <f aca="true" t="shared" si="57" ref="E202:J202">SUM(E203:E207)</f>
        <v>400</v>
      </c>
      <c r="F202" s="46">
        <f t="shared" si="57"/>
        <v>0</v>
      </c>
      <c r="G202" s="46">
        <f t="shared" si="57"/>
        <v>0</v>
      </c>
      <c r="H202" s="46">
        <f t="shared" si="57"/>
        <v>0</v>
      </c>
      <c r="I202" s="46">
        <f t="shared" si="57"/>
        <v>0</v>
      </c>
      <c r="J202" s="46">
        <f t="shared" si="57"/>
        <v>0</v>
      </c>
      <c r="K202" s="47">
        <f>SUM(D202:J202)</f>
        <v>400</v>
      </c>
    </row>
    <row r="203" spans="1:11" s="149" customFormat="1" ht="13.5">
      <c r="A203" s="143">
        <v>426811</v>
      </c>
      <c r="B203" s="35"/>
      <c r="C203" s="10" t="s">
        <v>196</v>
      </c>
      <c r="D203" s="30"/>
      <c r="E203" s="30"/>
      <c r="F203" s="30"/>
      <c r="G203" s="30"/>
      <c r="H203" s="30"/>
      <c r="I203" s="30"/>
      <c r="J203" s="30"/>
      <c r="K203" s="63">
        <f aca="true" t="shared" si="58" ref="K203:K266">SUM(D203:J203)</f>
        <v>0</v>
      </c>
    </row>
    <row r="204" spans="1:11" s="149" customFormat="1" ht="13.5">
      <c r="A204" s="143">
        <v>426812</v>
      </c>
      <c r="B204" s="35"/>
      <c r="C204" s="10" t="s">
        <v>197</v>
      </c>
      <c r="D204" s="30"/>
      <c r="E204" s="30"/>
      <c r="F204" s="30"/>
      <c r="G204" s="30"/>
      <c r="H204" s="30"/>
      <c r="I204" s="30"/>
      <c r="J204" s="30"/>
      <c r="K204" s="63">
        <f t="shared" si="58"/>
        <v>0</v>
      </c>
    </row>
    <row r="205" spans="1:11" s="149" customFormat="1" ht="13.5">
      <c r="A205" s="143">
        <v>426819</v>
      </c>
      <c r="B205" s="35"/>
      <c r="C205" s="10" t="s">
        <v>251</v>
      </c>
      <c r="D205" s="30"/>
      <c r="E205" s="30">
        <v>400</v>
      </c>
      <c r="F205" s="30"/>
      <c r="G205" s="30"/>
      <c r="H205" s="30"/>
      <c r="I205" s="30"/>
      <c r="J205" s="30"/>
      <c r="K205" s="63">
        <f t="shared" si="58"/>
        <v>400</v>
      </c>
    </row>
    <row r="206" spans="1:11" s="149" customFormat="1" ht="13.5">
      <c r="A206" s="143">
        <v>426821</v>
      </c>
      <c r="B206" s="35"/>
      <c r="C206" s="10" t="s">
        <v>252</v>
      </c>
      <c r="D206" s="30"/>
      <c r="E206" s="30"/>
      <c r="F206" s="30"/>
      <c r="G206" s="30"/>
      <c r="H206" s="30"/>
      <c r="I206" s="30"/>
      <c r="J206" s="30"/>
      <c r="K206" s="63">
        <f t="shared" si="58"/>
        <v>0</v>
      </c>
    </row>
    <row r="207" spans="1:11" s="153" customFormat="1" ht="13.5">
      <c r="A207" s="143">
        <v>426822</v>
      </c>
      <c r="B207" s="154"/>
      <c r="C207" s="10" t="s">
        <v>253</v>
      </c>
      <c r="D207" s="30"/>
      <c r="E207" s="30"/>
      <c r="F207" s="30"/>
      <c r="G207" s="30"/>
      <c r="H207" s="30"/>
      <c r="I207" s="30"/>
      <c r="J207" s="30"/>
      <c r="K207" s="63">
        <f t="shared" si="58"/>
        <v>0</v>
      </c>
    </row>
    <row r="208" spans="1:11" s="149" customFormat="1" ht="13.5">
      <c r="A208" s="151">
        <v>426900</v>
      </c>
      <c r="B208" s="61"/>
      <c r="C208" s="62" t="s">
        <v>39</v>
      </c>
      <c r="D208" s="46">
        <f>SUM(D209:D212)</f>
        <v>5000</v>
      </c>
      <c r="E208" s="46">
        <f aca="true" t="shared" si="59" ref="E208:J208">SUM(E209:E212)</f>
        <v>2000</v>
      </c>
      <c r="F208" s="46">
        <f t="shared" si="59"/>
        <v>0</v>
      </c>
      <c r="G208" s="46">
        <f t="shared" si="59"/>
        <v>0</v>
      </c>
      <c r="H208" s="46">
        <f t="shared" si="59"/>
        <v>0</v>
      </c>
      <c r="I208" s="46">
        <f t="shared" si="59"/>
        <v>0</v>
      </c>
      <c r="J208" s="46">
        <f t="shared" si="59"/>
        <v>0</v>
      </c>
      <c r="K208" s="47">
        <f>SUM(D208:J208)</f>
        <v>7000</v>
      </c>
    </row>
    <row r="209" spans="1:11" s="149" customFormat="1" ht="13.5">
      <c r="A209" s="143">
        <v>426911</v>
      </c>
      <c r="B209" s="35"/>
      <c r="C209" s="10" t="s">
        <v>254</v>
      </c>
      <c r="D209" s="30">
        <v>5000</v>
      </c>
      <c r="E209" s="30">
        <v>2000</v>
      </c>
      <c r="F209" s="30"/>
      <c r="G209" s="30"/>
      <c r="H209" s="30"/>
      <c r="I209" s="30"/>
      <c r="J209" s="30"/>
      <c r="K209" s="63">
        <f t="shared" si="58"/>
        <v>7000</v>
      </c>
    </row>
    <row r="210" spans="1:11" s="149" customFormat="1" ht="13.5">
      <c r="A210" s="97">
        <v>426912</v>
      </c>
      <c r="B210" s="98"/>
      <c r="C210" s="99" t="s">
        <v>255</v>
      </c>
      <c r="D210" s="49"/>
      <c r="E210" s="49"/>
      <c r="F210" s="49"/>
      <c r="G210" s="49"/>
      <c r="H210" s="49"/>
      <c r="I210" s="49"/>
      <c r="J210" s="49"/>
      <c r="K210" s="63">
        <f t="shared" si="58"/>
        <v>0</v>
      </c>
    </row>
    <row r="211" spans="1:11" s="149" customFormat="1" ht="13.5">
      <c r="A211" s="97">
        <v>426913</v>
      </c>
      <c r="B211" s="98"/>
      <c r="C211" s="99" t="s">
        <v>256</v>
      </c>
      <c r="D211" s="49"/>
      <c r="E211" s="49"/>
      <c r="F211" s="49"/>
      <c r="G211" s="49"/>
      <c r="H211" s="49"/>
      <c r="I211" s="49"/>
      <c r="J211" s="49"/>
      <c r="K211" s="63">
        <f t="shared" si="58"/>
        <v>0</v>
      </c>
    </row>
    <row r="212" spans="1:11" s="153" customFormat="1" ht="13.5">
      <c r="A212" s="97">
        <v>426919</v>
      </c>
      <c r="B212" s="154"/>
      <c r="C212" s="99" t="s">
        <v>257</v>
      </c>
      <c r="D212" s="30"/>
      <c r="E212" s="30"/>
      <c r="F212" s="30"/>
      <c r="G212" s="30"/>
      <c r="H212" s="30"/>
      <c r="I212" s="30"/>
      <c r="J212" s="30"/>
      <c r="K212" s="63">
        <f t="shared" si="58"/>
        <v>0</v>
      </c>
    </row>
    <row r="213" spans="1:11" s="153" customFormat="1" ht="13.5">
      <c r="A213" s="80">
        <v>440000</v>
      </c>
      <c r="B213" s="71"/>
      <c r="C213" s="72" t="s">
        <v>258</v>
      </c>
      <c r="D213" s="44">
        <f>SUM(D214+D218)</f>
        <v>0</v>
      </c>
      <c r="E213" s="44">
        <f aca="true" t="shared" si="60" ref="E213:J213">SUM(E214+E218)</f>
        <v>0</v>
      </c>
      <c r="F213" s="44">
        <f t="shared" si="60"/>
        <v>0</v>
      </c>
      <c r="G213" s="44">
        <f t="shared" si="60"/>
        <v>0</v>
      </c>
      <c r="H213" s="44">
        <f t="shared" si="60"/>
        <v>0</v>
      </c>
      <c r="I213" s="44">
        <f t="shared" si="60"/>
        <v>0</v>
      </c>
      <c r="J213" s="44">
        <f t="shared" si="60"/>
        <v>0</v>
      </c>
      <c r="K213" s="45">
        <f>SUM(D213:J213)</f>
        <v>0</v>
      </c>
    </row>
    <row r="214" spans="1:11" s="153" customFormat="1" ht="13.5">
      <c r="A214" s="150">
        <v>442000</v>
      </c>
      <c r="B214" s="34"/>
      <c r="C214" s="6" t="s">
        <v>43</v>
      </c>
      <c r="D214" s="38">
        <f>D215</f>
        <v>0</v>
      </c>
      <c r="E214" s="38">
        <f aca="true" t="shared" si="61" ref="E214:J214">E215</f>
        <v>0</v>
      </c>
      <c r="F214" s="38">
        <f t="shared" si="61"/>
        <v>0</v>
      </c>
      <c r="G214" s="38">
        <f t="shared" si="61"/>
        <v>0</v>
      </c>
      <c r="H214" s="38">
        <f t="shared" si="61"/>
        <v>0</v>
      </c>
      <c r="I214" s="38">
        <f t="shared" si="61"/>
        <v>0</v>
      </c>
      <c r="J214" s="38">
        <f t="shared" si="61"/>
        <v>0</v>
      </c>
      <c r="K214" s="39">
        <f>SUM(D214:J214)</f>
        <v>0</v>
      </c>
    </row>
    <row r="215" spans="1:11" s="153" customFormat="1" ht="13.5">
      <c r="A215" s="152">
        <v>442300</v>
      </c>
      <c r="B215" s="155"/>
      <c r="C215" s="70" t="s">
        <v>44</v>
      </c>
      <c r="D215" s="46">
        <f>SUM(D216:D217)</f>
        <v>0</v>
      </c>
      <c r="E215" s="46">
        <f aca="true" t="shared" si="62" ref="E215:J215">SUM(E216:E217)</f>
        <v>0</v>
      </c>
      <c r="F215" s="46">
        <f t="shared" si="62"/>
        <v>0</v>
      </c>
      <c r="G215" s="46">
        <f t="shared" si="62"/>
        <v>0</v>
      </c>
      <c r="H215" s="46">
        <f t="shared" si="62"/>
        <v>0</v>
      </c>
      <c r="I215" s="46">
        <f t="shared" si="62"/>
        <v>0</v>
      </c>
      <c r="J215" s="46">
        <f t="shared" si="62"/>
        <v>0</v>
      </c>
      <c r="K215" s="47">
        <f>SUM(D215:J215)</f>
        <v>0</v>
      </c>
    </row>
    <row r="216" spans="1:11" s="153" customFormat="1" ht="13.5">
      <c r="A216" s="97">
        <v>442331</v>
      </c>
      <c r="B216" s="154"/>
      <c r="C216" s="99" t="s">
        <v>259</v>
      </c>
      <c r="D216" s="30"/>
      <c r="E216" s="30"/>
      <c r="F216" s="30"/>
      <c r="G216" s="30"/>
      <c r="H216" s="30"/>
      <c r="I216" s="30"/>
      <c r="J216" s="30"/>
      <c r="K216" s="63">
        <f t="shared" si="58"/>
        <v>0</v>
      </c>
    </row>
    <row r="217" spans="1:11" s="153" customFormat="1" ht="13.5">
      <c r="A217" s="97">
        <v>442341</v>
      </c>
      <c r="B217" s="154"/>
      <c r="C217" s="99" t="s">
        <v>260</v>
      </c>
      <c r="D217" s="30"/>
      <c r="E217" s="30"/>
      <c r="F217" s="30"/>
      <c r="G217" s="30"/>
      <c r="H217" s="30"/>
      <c r="I217" s="30"/>
      <c r="J217" s="30"/>
      <c r="K217" s="63">
        <f t="shared" si="58"/>
        <v>0</v>
      </c>
    </row>
    <row r="218" spans="1:11" s="153" customFormat="1" ht="13.5">
      <c r="A218" s="150">
        <v>444000</v>
      </c>
      <c r="B218" s="34"/>
      <c r="C218" s="6" t="s">
        <v>45</v>
      </c>
      <c r="D218" s="38">
        <f>SUM(D219+D221)</f>
        <v>0</v>
      </c>
      <c r="E218" s="38">
        <f aca="true" t="shared" si="63" ref="E218:J218">SUM(E219+E221)</f>
        <v>0</v>
      </c>
      <c r="F218" s="38">
        <f t="shared" si="63"/>
        <v>0</v>
      </c>
      <c r="G218" s="38">
        <f t="shared" si="63"/>
        <v>0</v>
      </c>
      <c r="H218" s="38">
        <f t="shared" si="63"/>
        <v>0</v>
      </c>
      <c r="I218" s="38">
        <f t="shared" si="63"/>
        <v>0</v>
      </c>
      <c r="J218" s="38">
        <f t="shared" si="63"/>
        <v>0</v>
      </c>
      <c r="K218" s="39">
        <f>SUM(D218:J218)</f>
        <v>0</v>
      </c>
    </row>
    <row r="219" spans="1:11" s="153" customFormat="1" ht="13.5">
      <c r="A219" s="151">
        <v>444200</v>
      </c>
      <c r="B219" s="62"/>
      <c r="C219" s="62" t="s">
        <v>46</v>
      </c>
      <c r="D219" s="46">
        <f>D220</f>
        <v>0</v>
      </c>
      <c r="E219" s="46">
        <f aca="true" t="shared" si="64" ref="E219:J219">E220</f>
        <v>0</v>
      </c>
      <c r="F219" s="46">
        <f t="shared" si="64"/>
        <v>0</v>
      </c>
      <c r="G219" s="46">
        <f t="shared" si="64"/>
        <v>0</v>
      </c>
      <c r="H219" s="46">
        <f t="shared" si="64"/>
        <v>0</v>
      </c>
      <c r="I219" s="46">
        <f t="shared" si="64"/>
        <v>0</v>
      </c>
      <c r="J219" s="46">
        <f t="shared" si="64"/>
        <v>0</v>
      </c>
      <c r="K219" s="47">
        <f>SUM(D219:J219)</f>
        <v>0</v>
      </c>
    </row>
    <row r="220" spans="1:11" s="153" customFormat="1" ht="13.5">
      <c r="A220" s="97">
        <v>444211</v>
      </c>
      <c r="B220" s="98"/>
      <c r="C220" s="99" t="s">
        <v>46</v>
      </c>
      <c r="D220" s="53"/>
      <c r="E220" s="53"/>
      <c r="F220" s="53"/>
      <c r="G220" s="53"/>
      <c r="H220" s="53"/>
      <c r="I220" s="53"/>
      <c r="J220" s="53"/>
      <c r="K220" s="63">
        <f t="shared" si="58"/>
        <v>0</v>
      </c>
    </row>
    <row r="221" spans="1:11" s="153" customFormat="1" ht="13.5">
      <c r="A221" s="151">
        <v>444300</v>
      </c>
      <c r="B221" s="61"/>
      <c r="C221" s="62" t="s">
        <v>47</v>
      </c>
      <c r="D221" s="46">
        <f>D222</f>
        <v>0</v>
      </c>
      <c r="E221" s="46">
        <f aca="true" t="shared" si="65" ref="E221:J221">E222</f>
        <v>0</v>
      </c>
      <c r="F221" s="46">
        <f t="shared" si="65"/>
        <v>0</v>
      </c>
      <c r="G221" s="46">
        <f t="shared" si="65"/>
        <v>0</v>
      </c>
      <c r="H221" s="46">
        <f t="shared" si="65"/>
        <v>0</v>
      </c>
      <c r="I221" s="46">
        <f t="shared" si="65"/>
        <v>0</v>
      </c>
      <c r="J221" s="46">
        <f t="shared" si="65"/>
        <v>0</v>
      </c>
      <c r="K221" s="47">
        <f>SUM(D221:J221)</f>
        <v>0</v>
      </c>
    </row>
    <row r="222" spans="1:11" s="153" customFormat="1" ht="13.5">
      <c r="A222" s="97">
        <v>444311</v>
      </c>
      <c r="B222" s="154"/>
      <c r="C222" s="99" t="s">
        <v>47</v>
      </c>
      <c r="D222" s="30"/>
      <c r="E222" s="30"/>
      <c r="F222" s="30"/>
      <c r="G222" s="30"/>
      <c r="H222" s="30"/>
      <c r="I222" s="30"/>
      <c r="J222" s="30"/>
      <c r="K222" s="63">
        <f t="shared" si="58"/>
        <v>0</v>
      </c>
    </row>
    <row r="223" spans="1:11" s="153" customFormat="1" ht="13.5">
      <c r="A223" s="80">
        <v>450000</v>
      </c>
      <c r="B223" s="71"/>
      <c r="C223" s="72" t="s">
        <v>261</v>
      </c>
      <c r="D223" s="44">
        <f>SUM(D224+D232)</f>
        <v>0</v>
      </c>
      <c r="E223" s="44">
        <f aca="true" t="shared" si="66" ref="E223:J223">SUM(E224+E232)</f>
        <v>0</v>
      </c>
      <c r="F223" s="44">
        <f t="shared" si="66"/>
        <v>0</v>
      </c>
      <c r="G223" s="44">
        <f t="shared" si="66"/>
        <v>0</v>
      </c>
      <c r="H223" s="44">
        <f t="shared" si="66"/>
        <v>0</v>
      </c>
      <c r="I223" s="44">
        <f t="shared" si="66"/>
        <v>0</v>
      </c>
      <c r="J223" s="44">
        <f t="shared" si="66"/>
        <v>0</v>
      </c>
      <c r="K223" s="45">
        <f>SUM(D223:J223)</f>
        <v>0</v>
      </c>
    </row>
    <row r="224" spans="1:11" s="153" customFormat="1" ht="15.75" customHeight="1">
      <c r="A224" s="150">
        <v>451000</v>
      </c>
      <c r="B224" s="156"/>
      <c r="C224" s="6" t="s">
        <v>262</v>
      </c>
      <c r="D224" s="38">
        <f>SUM(D225+D228)</f>
        <v>0</v>
      </c>
      <c r="E224" s="38">
        <f aca="true" t="shared" si="67" ref="E224:J224">SUM(E225+E228)</f>
        <v>0</v>
      </c>
      <c r="F224" s="38">
        <f t="shared" si="67"/>
        <v>0</v>
      </c>
      <c r="G224" s="38">
        <f t="shared" si="67"/>
        <v>0</v>
      </c>
      <c r="H224" s="38">
        <f t="shared" si="67"/>
        <v>0</v>
      </c>
      <c r="I224" s="38">
        <f t="shared" si="67"/>
        <v>0</v>
      </c>
      <c r="J224" s="38">
        <f t="shared" si="67"/>
        <v>0</v>
      </c>
      <c r="K224" s="39">
        <f t="shared" si="58"/>
        <v>0</v>
      </c>
    </row>
    <row r="225" spans="1:11" s="153" customFormat="1" ht="27">
      <c r="A225" s="151">
        <v>451100</v>
      </c>
      <c r="B225" s="157"/>
      <c r="C225" s="62" t="s">
        <v>48</v>
      </c>
      <c r="D225" s="46">
        <f>SUM(D226:D227)</f>
        <v>0</v>
      </c>
      <c r="E225" s="46">
        <f aca="true" t="shared" si="68" ref="E225:J225">SUM(E226:E227)</f>
        <v>0</v>
      </c>
      <c r="F225" s="46">
        <f t="shared" si="68"/>
        <v>0</v>
      </c>
      <c r="G225" s="46">
        <f t="shared" si="68"/>
        <v>0</v>
      </c>
      <c r="H225" s="46">
        <f t="shared" si="68"/>
        <v>0</v>
      </c>
      <c r="I225" s="46">
        <f t="shared" si="68"/>
        <v>0</v>
      </c>
      <c r="J225" s="46">
        <f t="shared" si="68"/>
        <v>0</v>
      </c>
      <c r="K225" s="47">
        <f>SUM(D225:J225)</f>
        <v>0</v>
      </c>
    </row>
    <row r="226" spans="1:11" s="153" customFormat="1" ht="13.5">
      <c r="A226" s="97">
        <v>451111</v>
      </c>
      <c r="B226" s="154"/>
      <c r="C226" s="99" t="s">
        <v>263</v>
      </c>
      <c r="D226" s="30"/>
      <c r="E226" s="30"/>
      <c r="F226" s="30"/>
      <c r="G226" s="30"/>
      <c r="H226" s="30"/>
      <c r="I226" s="30"/>
      <c r="J226" s="30"/>
      <c r="K226" s="63">
        <f t="shared" si="58"/>
        <v>0</v>
      </c>
    </row>
    <row r="227" spans="1:11" s="153" customFormat="1" ht="13.5">
      <c r="A227" s="97">
        <v>451141</v>
      </c>
      <c r="B227" s="154"/>
      <c r="C227" s="99" t="s">
        <v>264</v>
      </c>
      <c r="D227" s="30"/>
      <c r="E227" s="30"/>
      <c r="F227" s="30"/>
      <c r="G227" s="30"/>
      <c r="H227" s="30"/>
      <c r="I227" s="30"/>
      <c r="J227" s="30"/>
      <c r="K227" s="63">
        <f t="shared" si="58"/>
        <v>0</v>
      </c>
    </row>
    <row r="228" spans="1:11" s="153" customFormat="1" ht="27">
      <c r="A228" s="151">
        <v>451200</v>
      </c>
      <c r="B228" s="157"/>
      <c r="C228" s="62" t="s">
        <v>265</v>
      </c>
      <c r="D228" s="46">
        <f>SUM(D229:D231)</f>
        <v>0</v>
      </c>
      <c r="E228" s="46">
        <f aca="true" t="shared" si="69" ref="E228:J228">SUM(E229:E231)</f>
        <v>0</v>
      </c>
      <c r="F228" s="46">
        <f t="shared" si="69"/>
        <v>0</v>
      </c>
      <c r="G228" s="46">
        <f t="shared" si="69"/>
        <v>0</v>
      </c>
      <c r="H228" s="46">
        <f t="shared" si="69"/>
        <v>0</v>
      </c>
      <c r="I228" s="46">
        <f t="shared" si="69"/>
        <v>0</v>
      </c>
      <c r="J228" s="46">
        <f t="shared" si="69"/>
        <v>0</v>
      </c>
      <c r="K228" s="47">
        <f>SUM(D228:J228)</f>
        <v>0</v>
      </c>
    </row>
    <row r="229" spans="1:11" s="153" customFormat="1" ht="13.5">
      <c r="A229" s="97">
        <v>451211</v>
      </c>
      <c r="B229" s="154"/>
      <c r="C229" s="99" t="s">
        <v>266</v>
      </c>
      <c r="D229" s="30"/>
      <c r="E229" s="30"/>
      <c r="F229" s="30"/>
      <c r="G229" s="30"/>
      <c r="H229" s="30"/>
      <c r="I229" s="30"/>
      <c r="J229" s="30"/>
      <c r="K229" s="63">
        <f t="shared" si="58"/>
        <v>0</v>
      </c>
    </row>
    <row r="230" spans="1:11" s="153" customFormat="1" ht="13.5">
      <c r="A230" s="97">
        <v>451241</v>
      </c>
      <c r="B230" s="154"/>
      <c r="C230" s="99" t="s">
        <v>267</v>
      </c>
      <c r="D230" s="30"/>
      <c r="E230" s="30"/>
      <c r="F230" s="30"/>
      <c r="G230" s="30"/>
      <c r="H230" s="30"/>
      <c r="I230" s="30"/>
      <c r="J230" s="30"/>
      <c r="K230" s="63">
        <f t="shared" si="58"/>
        <v>0</v>
      </c>
    </row>
    <row r="231" spans="1:11" s="153" customFormat="1" ht="27">
      <c r="A231" s="97">
        <v>451291</v>
      </c>
      <c r="B231" s="154"/>
      <c r="C231" s="99" t="s">
        <v>268</v>
      </c>
      <c r="D231" s="30"/>
      <c r="E231" s="30"/>
      <c r="F231" s="30"/>
      <c r="G231" s="30"/>
      <c r="H231" s="30"/>
      <c r="I231" s="30"/>
      <c r="J231" s="30"/>
      <c r="K231" s="63">
        <f t="shared" si="58"/>
        <v>0</v>
      </c>
    </row>
    <row r="232" spans="1:11" s="153" customFormat="1" ht="13.5">
      <c r="A232" s="150">
        <v>454000</v>
      </c>
      <c r="B232" s="156"/>
      <c r="C232" s="6" t="s">
        <v>269</v>
      </c>
      <c r="D232" s="38">
        <f>D233</f>
        <v>0</v>
      </c>
      <c r="E232" s="38">
        <f>E233</f>
        <v>0</v>
      </c>
      <c r="F232" s="38">
        <f aca="true" t="shared" si="70" ref="F232:J233">F233</f>
        <v>0</v>
      </c>
      <c r="G232" s="38">
        <f t="shared" si="70"/>
        <v>0</v>
      </c>
      <c r="H232" s="38">
        <f t="shared" si="70"/>
        <v>0</v>
      </c>
      <c r="I232" s="38">
        <f t="shared" si="70"/>
        <v>0</v>
      </c>
      <c r="J232" s="38">
        <f t="shared" si="70"/>
        <v>0</v>
      </c>
      <c r="K232" s="39">
        <f>SUM(D232:J232)</f>
        <v>0</v>
      </c>
    </row>
    <row r="233" spans="1:11" s="153" customFormat="1" ht="13.5">
      <c r="A233" s="151">
        <v>454100</v>
      </c>
      <c r="B233" s="157"/>
      <c r="C233" s="62" t="s">
        <v>49</v>
      </c>
      <c r="D233" s="46">
        <f>D234</f>
        <v>0</v>
      </c>
      <c r="E233" s="46">
        <f>E234</f>
        <v>0</v>
      </c>
      <c r="F233" s="46">
        <f t="shared" si="70"/>
        <v>0</v>
      </c>
      <c r="G233" s="46">
        <f t="shared" si="70"/>
        <v>0</v>
      </c>
      <c r="H233" s="46">
        <f t="shared" si="70"/>
        <v>0</v>
      </c>
      <c r="I233" s="46">
        <f t="shared" si="70"/>
        <v>0</v>
      </c>
      <c r="J233" s="46">
        <f t="shared" si="70"/>
        <v>0</v>
      </c>
      <c r="K233" s="47">
        <f>SUM(D233:J233)</f>
        <v>0</v>
      </c>
    </row>
    <row r="234" spans="1:11" s="153" customFormat="1" ht="13.5">
      <c r="A234" s="97">
        <v>454111</v>
      </c>
      <c r="B234" s="154"/>
      <c r="C234" s="99" t="s">
        <v>49</v>
      </c>
      <c r="D234" s="30"/>
      <c r="E234" s="30"/>
      <c r="F234" s="30"/>
      <c r="G234" s="30"/>
      <c r="H234" s="30"/>
      <c r="I234" s="30"/>
      <c r="J234" s="30"/>
      <c r="K234" s="63">
        <f t="shared" si="58"/>
        <v>0</v>
      </c>
    </row>
    <row r="235" spans="1:11" s="153" customFormat="1" ht="13.5">
      <c r="A235" s="80">
        <v>460000</v>
      </c>
      <c r="B235" s="158"/>
      <c r="C235" s="72" t="s">
        <v>270</v>
      </c>
      <c r="D235" s="44">
        <f>D236+D243</f>
        <v>0</v>
      </c>
      <c r="E235" s="44">
        <f aca="true" t="shared" si="71" ref="E235:J235">E236+E243</f>
        <v>0</v>
      </c>
      <c r="F235" s="44">
        <f t="shared" si="71"/>
        <v>0</v>
      </c>
      <c r="G235" s="44">
        <f t="shared" si="71"/>
        <v>0</v>
      </c>
      <c r="H235" s="44">
        <f t="shared" si="71"/>
        <v>0</v>
      </c>
      <c r="I235" s="44">
        <f t="shared" si="71"/>
        <v>0</v>
      </c>
      <c r="J235" s="44">
        <f t="shared" si="71"/>
        <v>0</v>
      </c>
      <c r="K235" s="45">
        <f>SUM(D235:J235)</f>
        <v>0</v>
      </c>
    </row>
    <row r="236" spans="1:11" s="153" customFormat="1" ht="13.5">
      <c r="A236" s="150">
        <v>463000</v>
      </c>
      <c r="B236" s="159"/>
      <c r="C236" s="6" t="s">
        <v>271</v>
      </c>
      <c r="D236" s="38">
        <f>D237+D240</f>
        <v>0</v>
      </c>
      <c r="E236" s="38">
        <f aca="true" t="shared" si="72" ref="E236:J236">E237+E240</f>
        <v>0</v>
      </c>
      <c r="F236" s="38">
        <f t="shared" si="72"/>
        <v>0</v>
      </c>
      <c r="G236" s="38">
        <f t="shared" si="72"/>
        <v>0</v>
      </c>
      <c r="H236" s="38">
        <f t="shared" si="72"/>
        <v>0</v>
      </c>
      <c r="I236" s="38">
        <f t="shared" si="72"/>
        <v>0</v>
      </c>
      <c r="J236" s="38">
        <f t="shared" si="72"/>
        <v>0</v>
      </c>
      <c r="K236" s="39">
        <f>SUM(D236:J236)</f>
        <v>0</v>
      </c>
    </row>
    <row r="237" spans="1:11" s="153" customFormat="1" ht="13.5">
      <c r="A237" s="151">
        <v>463100</v>
      </c>
      <c r="B237" s="155"/>
      <c r="C237" s="62" t="s">
        <v>272</v>
      </c>
      <c r="D237" s="46">
        <f>SUM(D238:D239)</f>
        <v>0</v>
      </c>
      <c r="E237" s="46">
        <f aca="true" t="shared" si="73" ref="E237:J237">SUM(E238:E239)</f>
        <v>0</v>
      </c>
      <c r="F237" s="46">
        <f t="shared" si="73"/>
        <v>0</v>
      </c>
      <c r="G237" s="46">
        <f t="shared" si="73"/>
        <v>0</v>
      </c>
      <c r="H237" s="46">
        <f t="shared" si="73"/>
        <v>0</v>
      </c>
      <c r="I237" s="46">
        <f t="shared" si="73"/>
        <v>0</v>
      </c>
      <c r="J237" s="46">
        <f t="shared" si="73"/>
        <v>0</v>
      </c>
      <c r="K237" s="47">
        <f>SUM(D237:J237)</f>
        <v>0</v>
      </c>
    </row>
    <row r="238" spans="1:11" s="153" customFormat="1" ht="13.5">
      <c r="A238" s="97">
        <v>463111</v>
      </c>
      <c r="B238" s="154"/>
      <c r="C238" s="99" t="s">
        <v>273</v>
      </c>
      <c r="D238" s="30"/>
      <c r="E238" s="30"/>
      <c r="F238" s="30"/>
      <c r="G238" s="30"/>
      <c r="H238" s="30"/>
      <c r="I238" s="30"/>
      <c r="J238" s="30"/>
      <c r="K238" s="165">
        <f t="shared" si="58"/>
        <v>0</v>
      </c>
    </row>
    <row r="239" spans="1:11" s="153" customFormat="1" ht="13.5">
      <c r="A239" s="97">
        <v>463141</v>
      </c>
      <c r="B239" s="154"/>
      <c r="C239" s="99" t="s">
        <v>274</v>
      </c>
      <c r="D239" s="30"/>
      <c r="E239" s="30"/>
      <c r="F239" s="30"/>
      <c r="G239" s="30"/>
      <c r="H239" s="30"/>
      <c r="I239" s="30"/>
      <c r="J239" s="30"/>
      <c r="K239" s="165">
        <f t="shared" si="58"/>
        <v>0</v>
      </c>
    </row>
    <row r="240" spans="1:11" s="153" customFormat="1" ht="13.5">
      <c r="A240" s="151">
        <v>463200</v>
      </c>
      <c r="B240" s="155"/>
      <c r="C240" s="62" t="s">
        <v>275</v>
      </c>
      <c r="D240" s="46">
        <f>SUM(D241:D242)</f>
        <v>0</v>
      </c>
      <c r="E240" s="46">
        <f aca="true" t="shared" si="74" ref="E240:J240">SUM(E241:E242)</f>
        <v>0</v>
      </c>
      <c r="F240" s="46">
        <f t="shared" si="74"/>
        <v>0</v>
      </c>
      <c r="G240" s="46">
        <f t="shared" si="74"/>
        <v>0</v>
      </c>
      <c r="H240" s="46">
        <f t="shared" si="74"/>
        <v>0</v>
      </c>
      <c r="I240" s="46">
        <f t="shared" si="74"/>
        <v>0</v>
      </c>
      <c r="J240" s="46">
        <f t="shared" si="74"/>
        <v>0</v>
      </c>
      <c r="K240" s="47">
        <f>SUM(D240:J240)</f>
        <v>0</v>
      </c>
    </row>
    <row r="241" spans="1:11" s="153" customFormat="1" ht="13.5">
      <c r="A241" s="97">
        <v>463211</v>
      </c>
      <c r="B241" s="154"/>
      <c r="C241" s="99" t="s">
        <v>276</v>
      </c>
      <c r="D241" s="30"/>
      <c r="E241" s="30"/>
      <c r="F241" s="30"/>
      <c r="G241" s="30"/>
      <c r="H241" s="30"/>
      <c r="I241" s="30"/>
      <c r="J241" s="30"/>
      <c r="K241" s="63">
        <f t="shared" si="58"/>
        <v>0</v>
      </c>
    </row>
    <row r="242" spans="1:11" s="153" customFormat="1" ht="13.5">
      <c r="A242" s="97">
        <v>463241</v>
      </c>
      <c r="B242" s="154"/>
      <c r="C242" s="99" t="s">
        <v>277</v>
      </c>
      <c r="D242" s="30"/>
      <c r="E242" s="30"/>
      <c r="F242" s="30"/>
      <c r="G242" s="30"/>
      <c r="H242" s="30"/>
      <c r="I242" s="30"/>
      <c r="J242" s="30"/>
      <c r="K242" s="63">
        <f t="shared" si="58"/>
        <v>0</v>
      </c>
    </row>
    <row r="243" spans="1:11" s="153" customFormat="1" ht="13.5">
      <c r="A243" s="150">
        <v>465000</v>
      </c>
      <c r="B243" s="159"/>
      <c r="C243" s="6" t="s">
        <v>278</v>
      </c>
      <c r="D243" s="38">
        <f>D244+D246</f>
        <v>0</v>
      </c>
      <c r="E243" s="38">
        <f aca="true" t="shared" si="75" ref="E243:J243">E244+E246</f>
        <v>0</v>
      </c>
      <c r="F243" s="38">
        <f t="shared" si="75"/>
        <v>0</v>
      </c>
      <c r="G243" s="38">
        <f t="shared" si="75"/>
        <v>0</v>
      </c>
      <c r="H243" s="38">
        <f t="shared" si="75"/>
        <v>0</v>
      </c>
      <c r="I243" s="38">
        <f t="shared" si="75"/>
        <v>0</v>
      </c>
      <c r="J243" s="38">
        <f t="shared" si="75"/>
        <v>0</v>
      </c>
      <c r="K243" s="39">
        <f>SUM(D243:J243)</f>
        <v>0</v>
      </c>
    </row>
    <row r="244" spans="1:11" s="153" customFormat="1" ht="13.5">
      <c r="A244" s="151">
        <v>465100</v>
      </c>
      <c r="B244" s="155"/>
      <c r="C244" s="62" t="s">
        <v>279</v>
      </c>
      <c r="D244" s="46">
        <f>D245</f>
        <v>0</v>
      </c>
      <c r="E244" s="46">
        <f aca="true" t="shared" si="76" ref="E244:J244">E245</f>
        <v>0</v>
      </c>
      <c r="F244" s="46">
        <f t="shared" si="76"/>
        <v>0</v>
      </c>
      <c r="G244" s="46">
        <f t="shared" si="76"/>
        <v>0</v>
      </c>
      <c r="H244" s="46">
        <f t="shared" si="76"/>
        <v>0</v>
      </c>
      <c r="I244" s="46">
        <f t="shared" si="76"/>
        <v>0</v>
      </c>
      <c r="J244" s="46">
        <f t="shared" si="76"/>
        <v>0</v>
      </c>
      <c r="K244" s="47">
        <f>SUM(D244:J244)</f>
        <v>0</v>
      </c>
    </row>
    <row r="245" spans="1:11" s="153" customFormat="1" ht="13.5">
      <c r="A245" s="97">
        <v>465111</v>
      </c>
      <c r="B245" s="154"/>
      <c r="C245" s="74" t="s">
        <v>279</v>
      </c>
      <c r="D245" s="30"/>
      <c r="E245" s="30"/>
      <c r="F245" s="30"/>
      <c r="G245" s="30"/>
      <c r="H245" s="30"/>
      <c r="I245" s="30"/>
      <c r="J245" s="30"/>
      <c r="K245" s="63">
        <f t="shared" si="58"/>
        <v>0</v>
      </c>
    </row>
    <row r="246" spans="1:11" s="153" customFormat="1" ht="13.5">
      <c r="A246" s="151">
        <v>465200</v>
      </c>
      <c r="B246" s="155"/>
      <c r="C246" s="62" t="s">
        <v>280</v>
      </c>
      <c r="D246" s="46">
        <f>D247</f>
        <v>0</v>
      </c>
      <c r="E246" s="46">
        <f aca="true" t="shared" si="77" ref="E246:J246">E247</f>
        <v>0</v>
      </c>
      <c r="F246" s="46">
        <f t="shared" si="77"/>
        <v>0</v>
      </c>
      <c r="G246" s="46">
        <f t="shared" si="77"/>
        <v>0</v>
      </c>
      <c r="H246" s="46">
        <f t="shared" si="77"/>
        <v>0</v>
      </c>
      <c r="I246" s="46">
        <f t="shared" si="77"/>
        <v>0</v>
      </c>
      <c r="J246" s="46">
        <f t="shared" si="77"/>
        <v>0</v>
      </c>
      <c r="K246" s="47">
        <f>SUM(D246:J246)</f>
        <v>0</v>
      </c>
    </row>
    <row r="247" spans="1:11" s="153" customFormat="1" ht="13.5">
      <c r="A247" s="97">
        <v>465211</v>
      </c>
      <c r="B247" s="160"/>
      <c r="C247" s="99" t="s">
        <v>280</v>
      </c>
      <c r="D247" s="53"/>
      <c r="E247" s="53"/>
      <c r="F247" s="53"/>
      <c r="G247" s="53"/>
      <c r="H247" s="53"/>
      <c r="I247" s="53"/>
      <c r="J247" s="53"/>
      <c r="K247" s="63">
        <f t="shared" si="58"/>
        <v>0</v>
      </c>
    </row>
    <row r="248" spans="1:11" s="153" customFormat="1" ht="13.5">
      <c r="A248" s="80">
        <v>470000</v>
      </c>
      <c r="B248" s="158"/>
      <c r="C248" s="72" t="s">
        <v>281</v>
      </c>
      <c r="D248" s="44">
        <f>D249</f>
        <v>0</v>
      </c>
      <c r="E248" s="44">
        <f aca="true" t="shared" si="78" ref="E248:J248">E249</f>
        <v>0</v>
      </c>
      <c r="F248" s="44">
        <f t="shared" si="78"/>
        <v>0</v>
      </c>
      <c r="G248" s="44">
        <f t="shared" si="78"/>
        <v>0</v>
      </c>
      <c r="H248" s="44">
        <f t="shared" si="78"/>
        <v>0</v>
      </c>
      <c r="I248" s="44">
        <f t="shared" si="78"/>
        <v>0</v>
      </c>
      <c r="J248" s="44">
        <f t="shared" si="78"/>
        <v>0</v>
      </c>
      <c r="K248" s="45">
        <f>SUM(D248:J248)</f>
        <v>0</v>
      </c>
    </row>
    <row r="249" spans="1:11" s="153" customFormat="1" ht="13.5">
      <c r="A249" s="150">
        <v>472000</v>
      </c>
      <c r="B249" s="159"/>
      <c r="C249" s="6" t="s">
        <v>50</v>
      </c>
      <c r="D249" s="38">
        <f>D250+D253+D255+D258</f>
        <v>0</v>
      </c>
      <c r="E249" s="38">
        <f aca="true" t="shared" si="79" ref="E249:J249">E250+E253+E255+E258</f>
        <v>0</v>
      </c>
      <c r="F249" s="38">
        <f t="shared" si="79"/>
        <v>0</v>
      </c>
      <c r="G249" s="38">
        <f t="shared" si="79"/>
        <v>0</v>
      </c>
      <c r="H249" s="38">
        <f t="shared" si="79"/>
        <v>0</v>
      </c>
      <c r="I249" s="38">
        <f t="shared" si="79"/>
        <v>0</v>
      </c>
      <c r="J249" s="38">
        <f t="shared" si="79"/>
        <v>0</v>
      </c>
      <c r="K249" s="39">
        <f>SUM(D249:J249)</f>
        <v>0</v>
      </c>
    </row>
    <row r="250" spans="1:11" s="153" customFormat="1" ht="13.5">
      <c r="A250" s="151">
        <v>472100</v>
      </c>
      <c r="B250" s="155"/>
      <c r="C250" s="62" t="s">
        <v>51</v>
      </c>
      <c r="D250" s="46">
        <f>SUM(D251:D252)</f>
        <v>0</v>
      </c>
      <c r="E250" s="46">
        <f aca="true" t="shared" si="80" ref="E250:J250">SUM(E251:E252)</f>
        <v>0</v>
      </c>
      <c r="F250" s="46">
        <f t="shared" si="80"/>
        <v>0</v>
      </c>
      <c r="G250" s="46">
        <f t="shared" si="80"/>
        <v>0</v>
      </c>
      <c r="H250" s="46">
        <f t="shared" si="80"/>
        <v>0</v>
      </c>
      <c r="I250" s="46">
        <f t="shared" si="80"/>
        <v>0</v>
      </c>
      <c r="J250" s="46">
        <f t="shared" si="80"/>
        <v>0</v>
      </c>
      <c r="K250" s="47">
        <f>SUM(D250:J250)</f>
        <v>0</v>
      </c>
    </row>
    <row r="251" spans="1:11" s="153" customFormat="1" ht="13.5">
      <c r="A251" s="97">
        <v>472111</v>
      </c>
      <c r="B251" s="160"/>
      <c r="C251" s="99" t="s">
        <v>282</v>
      </c>
      <c r="D251" s="53"/>
      <c r="E251" s="53"/>
      <c r="F251" s="53"/>
      <c r="G251" s="53"/>
      <c r="H251" s="53"/>
      <c r="I251" s="53"/>
      <c r="J251" s="53"/>
      <c r="K251" s="63">
        <f t="shared" si="58"/>
        <v>0</v>
      </c>
    </row>
    <row r="252" spans="1:11" s="153" customFormat="1" ht="13.5">
      <c r="A252" s="97">
        <v>472131</v>
      </c>
      <c r="B252" s="160"/>
      <c r="C252" s="99" t="s">
        <v>283</v>
      </c>
      <c r="D252" s="53"/>
      <c r="E252" s="53"/>
      <c r="F252" s="53"/>
      <c r="G252" s="53"/>
      <c r="H252" s="53"/>
      <c r="I252" s="53"/>
      <c r="J252" s="53"/>
      <c r="K252" s="63">
        <f t="shared" si="58"/>
        <v>0</v>
      </c>
    </row>
    <row r="253" spans="1:11" s="153" customFormat="1" ht="13.5">
      <c r="A253" s="151">
        <v>472300</v>
      </c>
      <c r="B253" s="155"/>
      <c r="C253" s="62" t="s">
        <v>52</v>
      </c>
      <c r="D253" s="46">
        <f>D254</f>
        <v>0</v>
      </c>
      <c r="E253" s="46">
        <f aca="true" t="shared" si="81" ref="E253:J253">E254</f>
        <v>0</v>
      </c>
      <c r="F253" s="46">
        <f t="shared" si="81"/>
        <v>0</v>
      </c>
      <c r="G253" s="46">
        <f t="shared" si="81"/>
        <v>0</v>
      </c>
      <c r="H253" s="46">
        <f t="shared" si="81"/>
        <v>0</v>
      </c>
      <c r="I253" s="46">
        <f t="shared" si="81"/>
        <v>0</v>
      </c>
      <c r="J253" s="46">
        <f t="shared" si="81"/>
        <v>0</v>
      </c>
      <c r="K253" s="47">
        <f>SUM(D253:J253)</f>
        <v>0</v>
      </c>
    </row>
    <row r="254" spans="1:11" s="153" customFormat="1" ht="13.5">
      <c r="A254" s="97">
        <v>472311</v>
      </c>
      <c r="B254" s="160"/>
      <c r="C254" s="99" t="s">
        <v>52</v>
      </c>
      <c r="D254" s="53"/>
      <c r="E254" s="53"/>
      <c r="F254" s="53"/>
      <c r="G254" s="53"/>
      <c r="H254" s="53"/>
      <c r="I254" s="53"/>
      <c r="J254" s="53"/>
      <c r="K254" s="63">
        <f t="shared" si="58"/>
        <v>0</v>
      </c>
    </row>
    <row r="255" spans="1:11" s="153" customFormat="1" ht="13.5">
      <c r="A255" s="151">
        <v>472700</v>
      </c>
      <c r="B255" s="157"/>
      <c r="C255" s="62" t="s">
        <v>53</v>
      </c>
      <c r="D255" s="46">
        <f>SUM(D256:D257)</f>
        <v>0</v>
      </c>
      <c r="E255" s="46">
        <f aca="true" t="shared" si="82" ref="E255:J255">SUM(E256:E257)</f>
        <v>0</v>
      </c>
      <c r="F255" s="46">
        <f t="shared" si="82"/>
        <v>0</v>
      </c>
      <c r="G255" s="46">
        <f t="shared" si="82"/>
        <v>0</v>
      </c>
      <c r="H255" s="46">
        <f t="shared" si="82"/>
        <v>0</v>
      </c>
      <c r="I255" s="46">
        <f t="shared" si="82"/>
        <v>0</v>
      </c>
      <c r="J255" s="46">
        <f t="shared" si="82"/>
        <v>0</v>
      </c>
      <c r="K255" s="47">
        <f>SUM(D255:J255)</f>
        <v>0</v>
      </c>
    </row>
    <row r="256" spans="1:11" s="153" customFormat="1" ht="13.5">
      <c r="A256" s="97">
        <v>472711</v>
      </c>
      <c r="B256" s="160"/>
      <c r="C256" s="99" t="s">
        <v>284</v>
      </c>
      <c r="D256" s="53"/>
      <c r="E256" s="53"/>
      <c r="F256" s="53"/>
      <c r="G256" s="53"/>
      <c r="H256" s="53"/>
      <c r="I256" s="53"/>
      <c r="J256" s="53"/>
      <c r="K256" s="63">
        <f t="shared" si="58"/>
        <v>0</v>
      </c>
    </row>
    <row r="257" spans="1:11" s="153" customFormat="1" ht="13.5">
      <c r="A257" s="97">
        <v>472715</v>
      </c>
      <c r="B257" s="160"/>
      <c r="C257" s="99" t="s">
        <v>285</v>
      </c>
      <c r="D257" s="53"/>
      <c r="E257" s="53"/>
      <c r="F257" s="53"/>
      <c r="G257" s="53"/>
      <c r="H257" s="53"/>
      <c r="I257" s="53"/>
      <c r="J257" s="53"/>
      <c r="K257" s="63">
        <f t="shared" si="58"/>
        <v>0</v>
      </c>
    </row>
    <row r="258" spans="1:11" s="153" customFormat="1" ht="13.5">
      <c r="A258" s="151">
        <v>472800</v>
      </c>
      <c r="B258" s="157"/>
      <c r="C258" s="62" t="s">
        <v>54</v>
      </c>
      <c r="D258" s="46">
        <f aca="true" t="shared" si="83" ref="D258:J258">D259</f>
        <v>0</v>
      </c>
      <c r="E258" s="46">
        <f t="shared" si="83"/>
        <v>0</v>
      </c>
      <c r="F258" s="46">
        <f t="shared" si="83"/>
        <v>0</v>
      </c>
      <c r="G258" s="46">
        <f t="shared" si="83"/>
        <v>0</v>
      </c>
      <c r="H258" s="46">
        <f t="shared" si="83"/>
        <v>0</v>
      </c>
      <c r="I258" s="46">
        <f t="shared" si="83"/>
        <v>0</v>
      </c>
      <c r="J258" s="46">
        <f t="shared" si="83"/>
        <v>0</v>
      </c>
      <c r="K258" s="47">
        <f>SUM(D258:J258)</f>
        <v>0</v>
      </c>
    </row>
    <row r="259" spans="1:11" s="153" customFormat="1" ht="13.5">
      <c r="A259" s="97">
        <v>472811</v>
      </c>
      <c r="B259" s="160"/>
      <c r="C259" s="99" t="s">
        <v>54</v>
      </c>
      <c r="D259" s="53"/>
      <c r="E259" s="53"/>
      <c r="F259" s="53"/>
      <c r="G259" s="53"/>
      <c r="H259" s="53"/>
      <c r="I259" s="53"/>
      <c r="J259" s="53"/>
      <c r="K259" s="63">
        <f t="shared" si="58"/>
        <v>0</v>
      </c>
    </row>
    <row r="260" spans="1:11" s="149" customFormat="1" ht="13.5">
      <c r="A260" s="80">
        <v>480000</v>
      </c>
      <c r="B260" s="71"/>
      <c r="C260" s="72" t="s">
        <v>93</v>
      </c>
      <c r="D260" s="44">
        <f>SUM(D261+D269+D277+D280)</f>
        <v>200</v>
      </c>
      <c r="E260" s="44">
        <f aca="true" t="shared" si="84" ref="E260:J260">SUM(E261+E269+E277+E280)</f>
        <v>0</v>
      </c>
      <c r="F260" s="44">
        <f t="shared" si="84"/>
        <v>0</v>
      </c>
      <c r="G260" s="44">
        <f t="shared" si="84"/>
        <v>0</v>
      </c>
      <c r="H260" s="44">
        <f t="shared" si="84"/>
        <v>0</v>
      </c>
      <c r="I260" s="44">
        <f t="shared" si="84"/>
        <v>0</v>
      </c>
      <c r="J260" s="44">
        <f t="shared" si="84"/>
        <v>0</v>
      </c>
      <c r="K260" s="45">
        <f>SUM(D260:J260)</f>
        <v>200</v>
      </c>
    </row>
    <row r="261" spans="1:11" s="149" customFormat="1" ht="13.5">
      <c r="A261" s="150">
        <v>481000</v>
      </c>
      <c r="B261" s="34"/>
      <c r="C261" s="6" t="s">
        <v>55</v>
      </c>
      <c r="D261" s="38">
        <f>D262</f>
        <v>0</v>
      </c>
      <c r="E261" s="38">
        <f aca="true" t="shared" si="85" ref="E261:J261">E262</f>
        <v>0</v>
      </c>
      <c r="F261" s="38">
        <f t="shared" si="85"/>
        <v>0</v>
      </c>
      <c r="G261" s="38">
        <f t="shared" si="85"/>
        <v>0</v>
      </c>
      <c r="H261" s="38">
        <f t="shared" si="85"/>
        <v>0</v>
      </c>
      <c r="I261" s="38">
        <f t="shared" si="85"/>
        <v>0</v>
      </c>
      <c r="J261" s="38">
        <f t="shared" si="85"/>
        <v>0</v>
      </c>
      <c r="K261" s="39">
        <f>SUM(D261:J261)</f>
        <v>0</v>
      </c>
    </row>
    <row r="262" spans="1:11" s="149" customFormat="1" ht="13.5">
      <c r="A262" s="151">
        <v>481900</v>
      </c>
      <c r="B262" s="61"/>
      <c r="C262" s="62" t="s">
        <v>56</v>
      </c>
      <c r="D262" s="46">
        <f>SUM(D263:D268)</f>
        <v>0</v>
      </c>
      <c r="E262" s="46">
        <f aca="true" t="shared" si="86" ref="E262:J262">SUM(E263:E268)</f>
        <v>0</v>
      </c>
      <c r="F262" s="46">
        <f t="shared" si="86"/>
        <v>0</v>
      </c>
      <c r="G262" s="46">
        <f t="shared" si="86"/>
        <v>0</v>
      </c>
      <c r="H262" s="46">
        <f t="shared" si="86"/>
        <v>0</v>
      </c>
      <c r="I262" s="46">
        <f t="shared" si="86"/>
        <v>0</v>
      </c>
      <c r="J262" s="46">
        <f t="shared" si="86"/>
        <v>0</v>
      </c>
      <c r="K262" s="47">
        <f>SUM(D262:J262)</f>
        <v>0</v>
      </c>
    </row>
    <row r="263" spans="1:11" s="149" customFormat="1" ht="13.5">
      <c r="A263" s="97">
        <v>481931</v>
      </c>
      <c r="B263" s="98"/>
      <c r="C263" s="99" t="s">
        <v>286</v>
      </c>
      <c r="D263" s="53"/>
      <c r="E263" s="53"/>
      <c r="F263" s="53"/>
      <c r="G263" s="53"/>
      <c r="H263" s="53"/>
      <c r="I263" s="53"/>
      <c r="J263" s="53"/>
      <c r="K263" s="63">
        <f t="shared" si="58"/>
        <v>0</v>
      </c>
    </row>
    <row r="264" spans="1:11" s="149" customFormat="1" ht="13.5">
      <c r="A264" s="97">
        <v>481941</v>
      </c>
      <c r="B264" s="98"/>
      <c r="C264" s="99" t="s">
        <v>287</v>
      </c>
      <c r="D264" s="53"/>
      <c r="E264" s="53"/>
      <c r="F264" s="53"/>
      <c r="G264" s="53"/>
      <c r="H264" s="53"/>
      <c r="I264" s="53"/>
      <c r="J264" s="53"/>
      <c r="K264" s="63">
        <f t="shared" si="58"/>
        <v>0</v>
      </c>
    </row>
    <row r="265" spans="1:11" s="149" customFormat="1" ht="13.5">
      <c r="A265" s="97">
        <v>481942</v>
      </c>
      <c r="B265" s="98"/>
      <c r="C265" s="99" t="s">
        <v>288</v>
      </c>
      <c r="D265" s="53"/>
      <c r="E265" s="53"/>
      <c r="F265" s="53"/>
      <c r="G265" s="53"/>
      <c r="H265" s="53"/>
      <c r="I265" s="53"/>
      <c r="J265" s="53"/>
      <c r="K265" s="63">
        <f t="shared" si="58"/>
        <v>0</v>
      </c>
    </row>
    <row r="266" spans="1:11" s="149" customFormat="1" ht="13.5">
      <c r="A266" s="97">
        <v>481961</v>
      </c>
      <c r="B266" s="98"/>
      <c r="C266" s="99" t="s">
        <v>289</v>
      </c>
      <c r="D266" s="53"/>
      <c r="E266" s="53"/>
      <c r="F266" s="53"/>
      <c r="G266" s="53"/>
      <c r="H266" s="53"/>
      <c r="I266" s="53"/>
      <c r="J266" s="53"/>
      <c r="K266" s="63">
        <f t="shared" si="58"/>
        <v>0</v>
      </c>
    </row>
    <row r="267" spans="1:11" s="149" customFormat="1" ht="13.5">
      <c r="A267" s="97">
        <v>481962</v>
      </c>
      <c r="B267" s="98"/>
      <c r="C267" s="99" t="s">
        <v>290</v>
      </c>
      <c r="D267" s="53"/>
      <c r="E267" s="53"/>
      <c r="F267" s="53"/>
      <c r="G267" s="53"/>
      <c r="H267" s="53"/>
      <c r="I267" s="53"/>
      <c r="J267" s="53"/>
      <c r="K267" s="63">
        <f aca="true" t="shared" si="87" ref="K267:K287">SUM(D267:J267)</f>
        <v>0</v>
      </c>
    </row>
    <row r="268" spans="1:11" s="149" customFormat="1" ht="13.5">
      <c r="A268" s="97">
        <v>481991</v>
      </c>
      <c r="B268" s="98"/>
      <c r="C268" s="99" t="s">
        <v>56</v>
      </c>
      <c r="D268" s="53"/>
      <c r="E268" s="53"/>
      <c r="F268" s="53"/>
      <c r="G268" s="53"/>
      <c r="H268" s="53"/>
      <c r="I268" s="53"/>
      <c r="J268" s="53"/>
      <c r="K268" s="63">
        <f t="shared" si="87"/>
        <v>0</v>
      </c>
    </row>
    <row r="269" spans="1:11" s="149" customFormat="1" ht="13.5">
      <c r="A269" s="150">
        <v>482000</v>
      </c>
      <c r="B269" s="34"/>
      <c r="C269" s="6" t="s">
        <v>94</v>
      </c>
      <c r="D269" s="38">
        <f>SUM(D274+D270)</f>
        <v>200</v>
      </c>
      <c r="E269" s="38">
        <f aca="true" t="shared" si="88" ref="E269:J269">SUM(E274+E270)</f>
        <v>0</v>
      </c>
      <c r="F269" s="38">
        <f t="shared" si="88"/>
        <v>0</v>
      </c>
      <c r="G269" s="38">
        <f t="shared" si="88"/>
        <v>0</v>
      </c>
      <c r="H269" s="38">
        <f t="shared" si="88"/>
        <v>0</v>
      </c>
      <c r="I269" s="38">
        <f t="shared" si="88"/>
        <v>0</v>
      </c>
      <c r="J269" s="38">
        <f t="shared" si="88"/>
        <v>0</v>
      </c>
      <c r="K269" s="39">
        <f>SUM(D269:J269)</f>
        <v>200</v>
      </c>
    </row>
    <row r="270" spans="1:11" s="149" customFormat="1" ht="13.5">
      <c r="A270" s="151">
        <v>482100</v>
      </c>
      <c r="B270" s="61"/>
      <c r="C270" s="62" t="s">
        <v>57</v>
      </c>
      <c r="D270" s="46">
        <f>SUM(D271:D273)</f>
        <v>200</v>
      </c>
      <c r="E270" s="46">
        <f aca="true" t="shared" si="89" ref="E270:J270">SUM(E271:E273)</f>
        <v>0</v>
      </c>
      <c r="F270" s="46">
        <f t="shared" si="89"/>
        <v>0</v>
      </c>
      <c r="G270" s="46">
        <f t="shared" si="89"/>
        <v>0</v>
      </c>
      <c r="H270" s="46">
        <f t="shared" si="89"/>
        <v>0</v>
      </c>
      <c r="I270" s="46">
        <f t="shared" si="89"/>
        <v>0</v>
      </c>
      <c r="J270" s="46">
        <f t="shared" si="89"/>
        <v>0</v>
      </c>
      <c r="K270" s="47">
        <f>SUM(D270:J270)</f>
        <v>200</v>
      </c>
    </row>
    <row r="271" spans="1:11" s="149" customFormat="1" ht="13.5">
      <c r="A271" s="143">
        <v>482111</v>
      </c>
      <c r="B271" s="35"/>
      <c r="C271" s="10" t="s">
        <v>198</v>
      </c>
      <c r="D271" s="30"/>
      <c r="E271" s="30"/>
      <c r="F271" s="30"/>
      <c r="G271" s="30"/>
      <c r="H271" s="30"/>
      <c r="I271" s="30"/>
      <c r="J271" s="30"/>
      <c r="K271" s="63">
        <f t="shared" si="87"/>
        <v>0</v>
      </c>
    </row>
    <row r="272" spans="1:11" s="149" customFormat="1" ht="13.5">
      <c r="A272" s="143">
        <v>482131</v>
      </c>
      <c r="B272" s="35"/>
      <c r="C272" s="10" t="s">
        <v>199</v>
      </c>
      <c r="D272" s="30">
        <v>200</v>
      </c>
      <c r="E272" s="30"/>
      <c r="F272" s="30"/>
      <c r="G272" s="30"/>
      <c r="H272" s="30"/>
      <c r="I272" s="30"/>
      <c r="J272" s="30"/>
      <c r="K272" s="63">
        <f t="shared" si="87"/>
        <v>200</v>
      </c>
    </row>
    <row r="273" spans="1:11" s="149" customFormat="1" ht="13.5">
      <c r="A273" s="143">
        <v>482191</v>
      </c>
      <c r="B273" s="35"/>
      <c r="C273" s="10" t="s">
        <v>57</v>
      </c>
      <c r="D273" s="30"/>
      <c r="E273" s="30"/>
      <c r="F273" s="30"/>
      <c r="G273" s="30"/>
      <c r="H273" s="30"/>
      <c r="I273" s="30"/>
      <c r="J273" s="30"/>
      <c r="K273" s="63">
        <f t="shared" si="87"/>
        <v>0</v>
      </c>
    </row>
    <row r="274" spans="1:11" s="149" customFormat="1" ht="13.5">
      <c r="A274" s="151">
        <v>482200</v>
      </c>
      <c r="B274" s="61"/>
      <c r="C274" s="62" t="s">
        <v>58</v>
      </c>
      <c r="D274" s="46">
        <f>SUM(D275:D276)</f>
        <v>0</v>
      </c>
      <c r="E274" s="46">
        <f aca="true" t="shared" si="90" ref="E274:J274">SUM(E275:E276)</f>
        <v>0</v>
      </c>
      <c r="F274" s="46">
        <f t="shared" si="90"/>
        <v>0</v>
      </c>
      <c r="G274" s="46">
        <f t="shared" si="90"/>
        <v>0</v>
      </c>
      <c r="H274" s="46">
        <f t="shared" si="90"/>
        <v>0</v>
      </c>
      <c r="I274" s="46">
        <f t="shared" si="90"/>
        <v>0</v>
      </c>
      <c r="J274" s="46">
        <f t="shared" si="90"/>
        <v>0</v>
      </c>
      <c r="K274" s="47">
        <f>SUM(D274:J274)</f>
        <v>0</v>
      </c>
    </row>
    <row r="275" spans="1:11" s="149" customFormat="1" ht="13.5">
      <c r="A275" s="143">
        <v>482211</v>
      </c>
      <c r="B275" s="35"/>
      <c r="C275" s="10" t="s">
        <v>200</v>
      </c>
      <c r="D275" s="30"/>
      <c r="E275" s="30"/>
      <c r="F275" s="30"/>
      <c r="G275" s="30"/>
      <c r="H275" s="30"/>
      <c r="I275" s="30"/>
      <c r="J275" s="30"/>
      <c r="K275" s="63">
        <f t="shared" si="87"/>
        <v>0</v>
      </c>
    </row>
    <row r="276" spans="1:11" s="149" customFormat="1" ht="13.5">
      <c r="A276" s="143">
        <v>482251</v>
      </c>
      <c r="B276" s="35"/>
      <c r="C276" s="10" t="s">
        <v>201</v>
      </c>
      <c r="D276" s="30"/>
      <c r="E276" s="30"/>
      <c r="F276" s="30"/>
      <c r="G276" s="30"/>
      <c r="H276" s="30"/>
      <c r="I276" s="30"/>
      <c r="J276" s="30"/>
      <c r="K276" s="63">
        <f t="shared" si="87"/>
        <v>0</v>
      </c>
    </row>
    <row r="277" spans="1:11" s="149" customFormat="1" ht="13.5">
      <c r="A277" s="150">
        <v>483000</v>
      </c>
      <c r="B277" s="34"/>
      <c r="C277" s="6" t="s">
        <v>95</v>
      </c>
      <c r="D277" s="38">
        <f>SUM(D278)</f>
        <v>0</v>
      </c>
      <c r="E277" s="38">
        <f aca="true" t="shared" si="91" ref="E277:J278">SUM(E278)</f>
        <v>0</v>
      </c>
      <c r="F277" s="38">
        <f t="shared" si="91"/>
        <v>0</v>
      </c>
      <c r="G277" s="38">
        <f t="shared" si="91"/>
        <v>0</v>
      </c>
      <c r="H277" s="38">
        <f t="shared" si="91"/>
        <v>0</v>
      </c>
      <c r="I277" s="38">
        <f t="shared" si="91"/>
        <v>0</v>
      </c>
      <c r="J277" s="38">
        <f t="shared" si="91"/>
        <v>0</v>
      </c>
      <c r="K277" s="39">
        <f>SUM(D277:J277)</f>
        <v>0</v>
      </c>
    </row>
    <row r="278" spans="1:11" s="149" customFormat="1" ht="13.5">
      <c r="A278" s="151">
        <v>483100</v>
      </c>
      <c r="B278" s="61"/>
      <c r="C278" s="62" t="s">
        <v>95</v>
      </c>
      <c r="D278" s="46">
        <f>SUM(D279)</f>
        <v>0</v>
      </c>
      <c r="E278" s="46">
        <f t="shared" si="91"/>
        <v>0</v>
      </c>
      <c r="F278" s="46">
        <f t="shared" si="91"/>
        <v>0</v>
      </c>
      <c r="G278" s="46">
        <f t="shared" si="91"/>
        <v>0</v>
      </c>
      <c r="H278" s="46">
        <f t="shared" si="91"/>
        <v>0</v>
      </c>
      <c r="I278" s="46">
        <f t="shared" si="91"/>
        <v>0</v>
      </c>
      <c r="J278" s="46">
        <f t="shared" si="91"/>
        <v>0</v>
      </c>
      <c r="K278" s="47">
        <f>SUM(D278:J278)</f>
        <v>0</v>
      </c>
    </row>
    <row r="279" spans="1:11" s="149" customFormat="1" ht="13.5">
      <c r="A279" s="143">
        <v>483111</v>
      </c>
      <c r="B279" s="35"/>
      <c r="C279" s="10" t="s">
        <v>95</v>
      </c>
      <c r="D279" s="30"/>
      <c r="E279" s="30"/>
      <c r="F279" s="30"/>
      <c r="G279" s="30"/>
      <c r="H279" s="30"/>
      <c r="I279" s="30"/>
      <c r="J279" s="30"/>
      <c r="K279" s="63">
        <f t="shared" si="87"/>
        <v>0</v>
      </c>
    </row>
    <row r="280" spans="1:11" s="149" customFormat="1" ht="27">
      <c r="A280" s="150">
        <v>485000</v>
      </c>
      <c r="B280" s="34"/>
      <c r="C280" s="6" t="s">
        <v>291</v>
      </c>
      <c r="D280" s="38">
        <f>D281</f>
        <v>0</v>
      </c>
      <c r="E280" s="38">
        <f aca="true" t="shared" si="92" ref="E280:J281">E281</f>
        <v>0</v>
      </c>
      <c r="F280" s="38">
        <f t="shared" si="92"/>
        <v>0</v>
      </c>
      <c r="G280" s="38">
        <f t="shared" si="92"/>
        <v>0</v>
      </c>
      <c r="H280" s="38">
        <f t="shared" si="92"/>
        <v>0</v>
      </c>
      <c r="I280" s="38">
        <f t="shared" si="92"/>
        <v>0</v>
      </c>
      <c r="J280" s="38">
        <f t="shared" si="92"/>
        <v>0</v>
      </c>
      <c r="K280" s="39">
        <f>SUM(D280:J280)</f>
        <v>0</v>
      </c>
    </row>
    <row r="281" spans="1:11" s="149" customFormat="1" ht="27">
      <c r="A281" s="151">
        <v>485100</v>
      </c>
      <c r="B281" s="61"/>
      <c r="C281" s="62" t="s">
        <v>291</v>
      </c>
      <c r="D281" s="46">
        <f>D282</f>
        <v>0</v>
      </c>
      <c r="E281" s="46">
        <f t="shared" si="92"/>
        <v>0</v>
      </c>
      <c r="F281" s="46">
        <f t="shared" si="92"/>
        <v>0</v>
      </c>
      <c r="G281" s="46">
        <f t="shared" si="92"/>
        <v>0</v>
      </c>
      <c r="H281" s="46">
        <f t="shared" si="92"/>
        <v>0</v>
      </c>
      <c r="I281" s="46">
        <f t="shared" si="92"/>
        <v>0</v>
      </c>
      <c r="J281" s="46">
        <f t="shared" si="92"/>
        <v>0</v>
      </c>
      <c r="K281" s="47">
        <f>SUM(D281:J281)</f>
        <v>0</v>
      </c>
    </row>
    <row r="282" spans="1:11" s="149" customFormat="1" ht="13.5">
      <c r="A282" s="143">
        <v>485119</v>
      </c>
      <c r="B282" s="35"/>
      <c r="C282" s="74" t="s">
        <v>292</v>
      </c>
      <c r="D282" s="30"/>
      <c r="E282" s="30"/>
      <c r="F282" s="30"/>
      <c r="G282" s="30"/>
      <c r="H282" s="30"/>
      <c r="I282" s="30"/>
      <c r="J282" s="30"/>
      <c r="K282" s="63">
        <f t="shared" si="87"/>
        <v>0</v>
      </c>
    </row>
    <row r="283" spans="1:11" s="149" customFormat="1" ht="13.5">
      <c r="A283" s="80">
        <v>610000</v>
      </c>
      <c r="B283" s="71"/>
      <c r="C283" s="72" t="s">
        <v>316</v>
      </c>
      <c r="D283" s="44">
        <f>D284</f>
        <v>0</v>
      </c>
      <c r="E283" s="44">
        <f aca="true" t="shared" si="93" ref="E283:J284">E284</f>
        <v>0</v>
      </c>
      <c r="F283" s="44">
        <f t="shared" si="93"/>
        <v>0</v>
      </c>
      <c r="G283" s="44">
        <f t="shared" si="93"/>
        <v>0</v>
      </c>
      <c r="H283" s="44">
        <f t="shared" si="93"/>
        <v>0</v>
      </c>
      <c r="I283" s="44">
        <f t="shared" si="93"/>
        <v>0</v>
      </c>
      <c r="J283" s="44">
        <f t="shared" si="93"/>
        <v>0</v>
      </c>
      <c r="K283" s="45">
        <f>SUM(D283:J283)</f>
        <v>0</v>
      </c>
    </row>
    <row r="284" spans="1:11" s="149" customFormat="1" ht="13.5">
      <c r="A284" s="150">
        <v>612000</v>
      </c>
      <c r="B284" s="34"/>
      <c r="C284" s="6" t="s">
        <v>59</v>
      </c>
      <c r="D284" s="38">
        <f>D285</f>
        <v>0</v>
      </c>
      <c r="E284" s="38">
        <f t="shared" si="93"/>
        <v>0</v>
      </c>
      <c r="F284" s="38">
        <f t="shared" si="93"/>
        <v>0</v>
      </c>
      <c r="G284" s="38">
        <f t="shared" si="93"/>
        <v>0</v>
      </c>
      <c r="H284" s="38">
        <f t="shared" si="93"/>
        <v>0</v>
      </c>
      <c r="I284" s="38">
        <f t="shared" si="93"/>
        <v>0</v>
      </c>
      <c r="J284" s="38">
        <f t="shared" si="93"/>
        <v>0</v>
      </c>
      <c r="K284" s="39">
        <f>SUM(D284:J284)</f>
        <v>0</v>
      </c>
    </row>
    <row r="285" spans="1:11" s="149" customFormat="1" ht="13.5">
      <c r="A285" s="151">
        <v>612300</v>
      </c>
      <c r="B285" s="61"/>
      <c r="C285" s="62" t="s">
        <v>60</v>
      </c>
      <c r="D285" s="46">
        <f>SUM(D286:D287)</f>
        <v>0</v>
      </c>
      <c r="E285" s="46">
        <f aca="true" t="shared" si="94" ref="E285:J285">SUM(E286:E287)</f>
        <v>0</v>
      </c>
      <c r="F285" s="46">
        <f t="shared" si="94"/>
        <v>0</v>
      </c>
      <c r="G285" s="46">
        <f t="shared" si="94"/>
        <v>0</v>
      </c>
      <c r="H285" s="46">
        <f t="shared" si="94"/>
        <v>0</v>
      </c>
      <c r="I285" s="46">
        <f t="shared" si="94"/>
        <v>0</v>
      </c>
      <c r="J285" s="46">
        <f t="shared" si="94"/>
        <v>0</v>
      </c>
      <c r="K285" s="47">
        <f>SUM(D285:J285)</f>
        <v>0</v>
      </c>
    </row>
    <row r="286" spans="1:11" s="149" customFormat="1" ht="13.5">
      <c r="A286" s="143">
        <v>612331</v>
      </c>
      <c r="B286" s="35"/>
      <c r="C286" s="10" t="s">
        <v>317</v>
      </c>
      <c r="D286" s="30"/>
      <c r="E286" s="30"/>
      <c r="F286" s="30"/>
      <c r="G286" s="30"/>
      <c r="H286" s="30"/>
      <c r="I286" s="30"/>
      <c r="J286" s="30"/>
      <c r="K286" s="63">
        <f t="shared" si="87"/>
        <v>0</v>
      </c>
    </row>
    <row r="287" spans="1:11" s="149" customFormat="1" ht="14.25" thickBot="1">
      <c r="A287" s="161">
        <v>612341</v>
      </c>
      <c r="B287" s="36"/>
      <c r="C287" s="15" t="s">
        <v>318</v>
      </c>
      <c r="D287" s="42"/>
      <c r="E287" s="42"/>
      <c r="F287" s="42"/>
      <c r="G287" s="42"/>
      <c r="H287" s="42"/>
      <c r="I287" s="42"/>
      <c r="J287" s="42"/>
      <c r="K287" s="166">
        <f t="shared" si="87"/>
        <v>0</v>
      </c>
    </row>
    <row r="289" spans="3:8" s="1" customFormat="1" ht="12.75">
      <c r="C289" s="222" t="s">
        <v>215</v>
      </c>
      <c r="D289" s="222"/>
      <c r="E289" s="222"/>
      <c r="F289" s="222"/>
      <c r="G289" s="222"/>
      <c r="H289" s="222"/>
    </row>
    <row r="290" spans="3:8" s="1" customFormat="1" ht="12.75" customHeight="1">
      <c r="C290" s="224" t="s">
        <v>350</v>
      </c>
      <c r="D290" s="224"/>
      <c r="E290" s="224"/>
      <c r="F290" s="224"/>
      <c r="G290" s="224"/>
      <c r="H290" s="224"/>
    </row>
    <row r="291" spans="3:8" s="1" customFormat="1" ht="12.75">
      <c r="C291" s="224"/>
      <c r="D291" s="224"/>
      <c r="E291" s="224"/>
      <c r="F291" s="224"/>
      <c r="G291" s="224"/>
      <c r="H291" s="224"/>
    </row>
  </sheetData>
  <sheetProtection/>
  <mergeCells count="11">
    <mergeCell ref="C290:H291"/>
    <mergeCell ref="A6:G6"/>
    <mergeCell ref="H4:K4"/>
    <mergeCell ref="H6:K6"/>
    <mergeCell ref="H5:K5"/>
    <mergeCell ref="C289:H289"/>
    <mergeCell ref="I1:K1"/>
    <mergeCell ref="A2:K2"/>
    <mergeCell ref="A4:G4"/>
    <mergeCell ref="A5:G5"/>
    <mergeCell ref="A3:B3"/>
  </mergeCells>
  <printOptions/>
  <pageMargins left="0.25" right="0.2" top="0.33" bottom="0.27" header="0.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2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9.140625" style="134" customWidth="1"/>
    <col min="2" max="2" width="7.421875" style="134" customWidth="1"/>
    <col min="3" max="3" width="50.421875" style="134" customWidth="1"/>
    <col min="4" max="7" width="8.7109375" style="213" customWidth="1"/>
    <col min="8" max="9" width="9.140625" style="213" customWidth="1"/>
    <col min="10" max="10" width="8.7109375" style="213" customWidth="1"/>
    <col min="11" max="11" width="14.140625" style="213" customWidth="1"/>
    <col min="12" max="16384" width="9.140625" style="134" customWidth="1"/>
  </cols>
  <sheetData>
    <row r="1" spans="9:11" ht="12">
      <c r="I1" s="226" t="s">
        <v>335</v>
      </c>
      <c r="J1" s="226"/>
      <c r="K1" s="226"/>
    </row>
    <row r="2" spans="1:14" s="135" customFormat="1" ht="18" customHeight="1">
      <c r="A2" s="227" t="s">
        <v>355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62"/>
      <c r="M2" s="162"/>
      <c r="N2" s="162"/>
    </row>
    <row r="3" spans="1:14" s="135" customFormat="1" ht="6" customHeight="1">
      <c r="A3" s="229"/>
      <c r="B3" s="229"/>
      <c r="C3" s="136"/>
      <c r="D3" s="214"/>
      <c r="E3" s="215"/>
      <c r="F3" s="215"/>
      <c r="G3" s="215"/>
      <c r="H3" s="215"/>
      <c r="I3" s="215"/>
      <c r="J3" s="215"/>
      <c r="K3" s="214"/>
      <c r="L3" s="136"/>
      <c r="M3" s="136"/>
      <c r="N3" s="136"/>
    </row>
    <row r="4" spans="1:14" s="135" customFormat="1" ht="15" customHeight="1">
      <c r="A4" s="228"/>
      <c r="B4" s="228"/>
      <c r="C4" s="228"/>
      <c r="D4" s="228"/>
      <c r="E4" s="228"/>
      <c r="F4" s="228"/>
      <c r="G4" s="228"/>
      <c r="H4" s="233" t="s">
        <v>332</v>
      </c>
      <c r="I4" s="233"/>
      <c r="J4" s="233"/>
      <c r="K4" s="233"/>
      <c r="L4" s="137"/>
      <c r="M4" s="136"/>
      <c r="N4" s="136"/>
    </row>
    <row r="5" spans="1:14" s="135" customFormat="1" ht="15" customHeight="1">
      <c r="A5" s="228" t="s">
        <v>369</v>
      </c>
      <c r="B5" s="228"/>
      <c r="C5" s="228"/>
      <c r="D5" s="228"/>
      <c r="E5" s="228"/>
      <c r="F5" s="228"/>
      <c r="G5" s="228"/>
      <c r="H5" s="232" t="s">
        <v>332</v>
      </c>
      <c r="I5" s="232"/>
      <c r="J5" s="232"/>
      <c r="K5" s="232"/>
      <c r="L5" s="137"/>
      <c r="M5" s="136"/>
      <c r="N5" s="136"/>
    </row>
    <row r="6" spans="1:14" s="135" customFormat="1" ht="12" customHeight="1">
      <c r="A6" s="228" t="s">
        <v>330</v>
      </c>
      <c r="B6" s="228"/>
      <c r="C6" s="228"/>
      <c r="D6" s="228"/>
      <c r="E6" s="228"/>
      <c r="F6" s="228"/>
      <c r="G6" s="228"/>
      <c r="H6" s="231" t="s">
        <v>333</v>
      </c>
      <c r="I6" s="231"/>
      <c r="J6" s="231"/>
      <c r="K6" s="231"/>
      <c r="L6" s="163"/>
      <c r="M6" s="136"/>
      <c r="N6" s="136"/>
    </row>
    <row r="7" spans="1:14" s="135" customFormat="1" ht="12" customHeight="1">
      <c r="A7" s="228" t="s">
        <v>331</v>
      </c>
      <c r="B7" s="228"/>
      <c r="C7" s="228"/>
      <c r="D7" s="228"/>
      <c r="E7" s="228"/>
      <c r="F7" s="228"/>
      <c r="G7" s="228"/>
      <c r="H7" s="231" t="s">
        <v>334</v>
      </c>
      <c r="I7" s="231"/>
      <c r="J7" s="231"/>
      <c r="K7" s="231"/>
      <c r="L7" s="163"/>
      <c r="M7" s="136"/>
      <c r="N7" s="136"/>
    </row>
    <row r="8" ht="12.75" thickBot="1"/>
    <row r="9" spans="1:11" s="142" customFormat="1" ht="107.25" customHeight="1">
      <c r="A9" s="138" t="s">
        <v>61</v>
      </c>
      <c r="B9" s="139" t="s">
        <v>69</v>
      </c>
      <c r="C9" s="139" t="s">
        <v>327</v>
      </c>
      <c r="D9" s="140" t="s">
        <v>320</v>
      </c>
      <c r="E9" s="140" t="s">
        <v>321</v>
      </c>
      <c r="F9" s="140" t="s">
        <v>322</v>
      </c>
      <c r="G9" s="140" t="s">
        <v>323</v>
      </c>
      <c r="H9" s="140" t="s">
        <v>324</v>
      </c>
      <c r="I9" s="140" t="s">
        <v>325</v>
      </c>
      <c r="J9" s="140" t="s">
        <v>326</v>
      </c>
      <c r="K9" s="141" t="s">
        <v>85</v>
      </c>
    </row>
    <row r="10" spans="1:11" s="142" customFormat="1" ht="13.5">
      <c r="A10" s="143">
        <v>1</v>
      </c>
      <c r="B10" s="35">
        <v>2</v>
      </c>
      <c r="C10" s="35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8</v>
      </c>
      <c r="I10" s="144">
        <v>9</v>
      </c>
      <c r="J10" s="144">
        <v>10</v>
      </c>
      <c r="K10" s="145">
        <v>11</v>
      </c>
    </row>
    <row r="11" spans="1:11" s="149" customFormat="1" ht="13.5">
      <c r="A11" s="146"/>
      <c r="B11" s="147"/>
      <c r="C11" s="148" t="s">
        <v>216</v>
      </c>
      <c r="D11" s="86">
        <f>SUM(D12+D51+D261+D214+D224+D236+D249+D284)</f>
        <v>0</v>
      </c>
      <c r="E11" s="86">
        <f aca="true" t="shared" si="0" ref="E11:J11">SUM(E12+E51+E261+E214+E224+E236+E249+E284)</f>
        <v>0</v>
      </c>
      <c r="F11" s="86">
        <f t="shared" si="0"/>
        <v>0</v>
      </c>
      <c r="G11" s="86">
        <f t="shared" si="0"/>
        <v>0</v>
      </c>
      <c r="H11" s="86">
        <f t="shared" si="0"/>
        <v>0</v>
      </c>
      <c r="I11" s="86">
        <f t="shared" si="0"/>
        <v>0</v>
      </c>
      <c r="J11" s="86">
        <f t="shared" si="0"/>
        <v>0</v>
      </c>
      <c r="K11" s="94">
        <f aca="true" t="shared" si="1" ref="K11:K21">SUM(D11:J11)</f>
        <v>0</v>
      </c>
    </row>
    <row r="12" spans="1:11" s="149" customFormat="1" ht="13.5">
      <c r="A12" s="80">
        <v>410000</v>
      </c>
      <c r="B12" s="71"/>
      <c r="C12" s="72" t="s">
        <v>86</v>
      </c>
      <c r="D12" s="44">
        <f>SUM(D13+D16+D23+D27+D39+D48+D42)</f>
        <v>0</v>
      </c>
      <c r="E12" s="44">
        <f aca="true" t="shared" si="2" ref="E12:J12">SUM(E13+E16+E23+E27+E39+E48+E42)</f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5">
        <f t="shared" si="1"/>
        <v>0</v>
      </c>
    </row>
    <row r="13" spans="1:11" s="149" customFormat="1" ht="13.5">
      <c r="A13" s="150">
        <v>411000</v>
      </c>
      <c r="B13" s="34"/>
      <c r="C13" s="6" t="s">
        <v>87</v>
      </c>
      <c r="D13" s="38">
        <f>SUM(D14)</f>
        <v>0</v>
      </c>
      <c r="E13" s="38">
        <f aca="true" t="shared" si="3" ref="E13:J14">SUM(E14)</f>
        <v>0</v>
      </c>
      <c r="F13" s="38">
        <f t="shared" si="3"/>
        <v>0</v>
      </c>
      <c r="G13" s="38">
        <f t="shared" si="3"/>
        <v>0</v>
      </c>
      <c r="H13" s="38">
        <f t="shared" si="3"/>
        <v>0</v>
      </c>
      <c r="I13" s="38">
        <f t="shared" si="3"/>
        <v>0</v>
      </c>
      <c r="J13" s="38">
        <f t="shared" si="3"/>
        <v>0</v>
      </c>
      <c r="K13" s="39">
        <f t="shared" si="1"/>
        <v>0</v>
      </c>
    </row>
    <row r="14" spans="1:11" s="149" customFormat="1" ht="13.5">
      <c r="A14" s="151">
        <v>411100</v>
      </c>
      <c r="B14" s="61"/>
      <c r="C14" s="62" t="s">
        <v>87</v>
      </c>
      <c r="D14" s="46">
        <f>SUM(D15)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7">
        <f t="shared" si="1"/>
        <v>0</v>
      </c>
    </row>
    <row r="15" spans="1:11" s="149" customFormat="1" ht="13.5">
      <c r="A15" s="143">
        <v>411111</v>
      </c>
      <c r="B15" s="35"/>
      <c r="C15" s="10" t="s">
        <v>87</v>
      </c>
      <c r="D15" s="30"/>
      <c r="E15" s="30"/>
      <c r="F15" s="30"/>
      <c r="G15" s="30"/>
      <c r="H15" s="30"/>
      <c r="I15" s="30"/>
      <c r="J15" s="30"/>
      <c r="K15" s="63">
        <f t="shared" si="1"/>
        <v>0</v>
      </c>
    </row>
    <row r="16" spans="1:11" s="149" customFormat="1" ht="13.5">
      <c r="A16" s="150">
        <v>412000</v>
      </c>
      <c r="B16" s="34"/>
      <c r="C16" s="6" t="s">
        <v>0</v>
      </c>
      <c r="D16" s="38">
        <f>SUM(D17+D19+D21)</f>
        <v>0</v>
      </c>
      <c r="E16" s="38">
        <f aca="true" t="shared" si="4" ref="E16:J16">SUM(E17+E19+E21)</f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si="4"/>
        <v>0</v>
      </c>
      <c r="J16" s="38">
        <f t="shared" si="4"/>
        <v>0</v>
      </c>
      <c r="K16" s="39">
        <f t="shared" si="1"/>
        <v>0</v>
      </c>
    </row>
    <row r="17" spans="1:11" s="149" customFormat="1" ht="13.5">
      <c r="A17" s="151">
        <v>412100</v>
      </c>
      <c r="B17" s="61"/>
      <c r="C17" s="62" t="s">
        <v>1</v>
      </c>
      <c r="D17" s="46">
        <f>SUM(D18)</f>
        <v>0</v>
      </c>
      <c r="E17" s="46">
        <f aca="true" t="shared" si="5" ref="E17:J17">SUM(E18)</f>
        <v>0</v>
      </c>
      <c r="F17" s="46">
        <f t="shared" si="5"/>
        <v>0</v>
      </c>
      <c r="G17" s="46">
        <f t="shared" si="5"/>
        <v>0</v>
      </c>
      <c r="H17" s="46">
        <f t="shared" si="5"/>
        <v>0</v>
      </c>
      <c r="I17" s="46">
        <f t="shared" si="5"/>
        <v>0</v>
      </c>
      <c r="J17" s="46">
        <f t="shared" si="5"/>
        <v>0</v>
      </c>
      <c r="K17" s="94">
        <f t="shared" si="1"/>
        <v>0</v>
      </c>
    </row>
    <row r="18" spans="1:11" s="149" customFormat="1" ht="13.5">
      <c r="A18" s="143">
        <v>412111</v>
      </c>
      <c r="B18" s="35"/>
      <c r="C18" s="10" t="s">
        <v>1</v>
      </c>
      <c r="D18" s="30"/>
      <c r="E18" s="30"/>
      <c r="F18" s="30"/>
      <c r="G18" s="30"/>
      <c r="H18" s="30"/>
      <c r="I18" s="30"/>
      <c r="J18" s="30"/>
      <c r="K18" s="63">
        <f t="shared" si="1"/>
        <v>0</v>
      </c>
    </row>
    <row r="19" spans="1:11" s="149" customFormat="1" ht="13.5">
      <c r="A19" s="151">
        <v>412200</v>
      </c>
      <c r="B19" s="61"/>
      <c r="C19" s="62" t="s">
        <v>2</v>
      </c>
      <c r="D19" s="46">
        <f>SUM(D20)</f>
        <v>0</v>
      </c>
      <c r="E19" s="46">
        <f aca="true" t="shared" si="6" ref="E19:J19">SUM(E20)</f>
        <v>0</v>
      </c>
      <c r="F19" s="46">
        <f t="shared" si="6"/>
        <v>0</v>
      </c>
      <c r="G19" s="46">
        <f t="shared" si="6"/>
        <v>0</v>
      </c>
      <c r="H19" s="46">
        <f t="shared" si="6"/>
        <v>0</v>
      </c>
      <c r="I19" s="46">
        <f t="shared" si="6"/>
        <v>0</v>
      </c>
      <c r="J19" s="46">
        <f t="shared" si="6"/>
        <v>0</v>
      </c>
      <c r="K19" s="47">
        <f t="shared" si="1"/>
        <v>0</v>
      </c>
    </row>
    <row r="20" spans="1:11" s="149" customFormat="1" ht="13.5">
      <c r="A20" s="143">
        <v>412211</v>
      </c>
      <c r="B20" s="35"/>
      <c r="C20" s="10" t="s">
        <v>2</v>
      </c>
      <c r="D20" s="30"/>
      <c r="E20" s="30"/>
      <c r="F20" s="30"/>
      <c r="G20" s="30"/>
      <c r="H20" s="30"/>
      <c r="I20" s="30"/>
      <c r="J20" s="30"/>
      <c r="K20" s="63">
        <f t="shared" si="1"/>
        <v>0</v>
      </c>
    </row>
    <row r="21" spans="1:11" s="149" customFormat="1" ht="13.5">
      <c r="A21" s="151">
        <v>412300</v>
      </c>
      <c r="B21" s="61"/>
      <c r="C21" s="62" t="s">
        <v>3</v>
      </c>
      <c r="D21" s="46">
        <f>SUM(D22)</f>
        <v>0</v>
      </c>
      <c r="E21" s="46">
        <f aca="true" t="shared" si="7" ref="E21:J21">SUM(E22)</f>
        <v>0</v>
      </c>
      <c r="F21" s="46">
        <f t="shared" si="7"/>
        <v>0</v>
      </c>
      <c r="G21" s="46">
        <f t="shared" si="7"/>
        <v>0</v>
      </c>
      <c r="H21" s="46">
        <f t="shared" si="7"/>
        <v>0</v>
      </c>
      <c r="I21" s="46">
        <f t="shared" si="7"/>
        <v>0</v>
      </c>
      <c r="J21" s="46">
        <f t="shared" si="7"/>
        <v>0</v>
      </c>
      <c r="K21" s="47">
        <f t="shared" si="1"/>
        <v>0</v>
      </c>
    </row>
    <row r="22" spans="1:11" s="149" customFormat="1" ht="13.5">
      <c r="A22" s="143">
        <v>412311</v>
      </c>
      <c r="B22" s="35"/>
      <c r="C22" s="10" t="s">
        <v>3</v>
      </c>
      <c r="D22" s="30"/>
      <c r="E22" s="30"/>
      <c r="F22" s="30"/>
      <c r="G22" s="30"/>
      <c r="H22" s="30"/>
      <c r="I22" s="30"/>
      <c r="J22" s="30"/>
      <c r="K22" s="63">
        <f aca="true" t="shared" si="8" ref="K22:K85">SUM(D22:J22)</f>
        <v>0</v>
      </c>
    </row>
    <row r="23" spans="1:11" s="149" customFormat="1" ht="13.5">
      <c r="A23" s="150">
        <v>413000</v>
      </c>
      <c r="B23" s="34"/>
      <c r="C23" s="6" t="s">
        <v>4</v>
      </c>
      <c r="D23" s="38">
        <f>SUM(D24)</f>
        <v>0</v>
      </c>
      <c r="E23" s="38">
        <f aca="true" t="shared" si="9" ref="E23:J23">SUM(E24)</f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38">
        <f t="shared" si="9"/>
        <v>0</v>
      </c>
      <c r="K23" s="39">
        <f>SUM(D23:J23)</f>
        <v>0</v>
      </c>
    </row>
    <row r="24" spans="1:11" s="149" customFormat="1" ht="13.5">
      <c r="A24" s="151">
        <v>413100</v>
      </c>
      <c r="B24" s="61"/>
      <c r="C24" s="62" t="s">
        <v>4</v>
      </c>
      <c r="D24" s="46">
        <f>SUM(D25:D26)</f>
        <v>0</v>
      </c>
      <c r="E24" s="46">
        <f aca="true" t="shared" si="10" ref="E24:J24">SUM(E25:E26)</f>
        <v>0</v>
      </c>
      <c r="F24" s="46">
        <f t="shared" si="10"/>
        <v>0</v>
      </c>
      <c r="G24" s="46">
        <f t="shared" si="10"/>
        <v>0</v>
      </c>
      <c r="H24" s="46">
        <f t="shared" si="10"/>
        <v>0</v>
      </c>
      <c r="I24" s="46">
        <f t="shared" si="10"/>
        <v>0</v>
      </c>
      <c r="J24" s="46">
        <f t="shared" si="10"/>
        <v>0</v>
      </c>
      <c r="K24" s="47">
        <f>SUM(D24:J24)</f>
        <v>0</v>
      </c>
    </row>
    <row r="25" spans="1:11" s="149" customFormat="1" ht="13.5">
      <c r="A25" s="143">
        <v>413142</v>
      </c>
      <c r="B25" s="35"/>
      <c r="C25" s="10" t="s">
        <v>99</v>
      </c>
      <c r="D25" s="30"/>
      <c r="E25" s="30"/>
      <c r="F25" s="30"/>
      <c r="G25" s="30"/>
      <c r="H25" s="30"/>
      <c r="I25" s="30"/>
      <c r="J25" s="30"/>
      <c r="K25" s="63">
        <f t="shared" si="8"/>
        <v>0</v>
      </c>
    </row>
    <row r="26" spans="1:11" s="149" customFormat="1" ht="13.5">
      <c r="A26" s="143">
        <v>413151</v>
      </c>
      <c r="B26" s="35"/>
      <c r="C26" s="10" t="s">
        <v>100</v>
      </c>
      <c r="D26" s="30"/>
      <c r="E26" s="30"/>
      <c r="F26" s="30"/>
      <c r="G26" s="30"/>
      <c r="H26" s="30"/>
      <c r="I26" s="30"/>
      <c r="J26" s="30"/>
      <c r="K26" s="63">
        <f t="shared" si="8"/>
        <v>0</v>
      </c>
    </row>
    <row r="27" spans="1:11" s="149" customFormat="1" ht="13.5">
      <c r="A27" s="150">
        <v>414000</v>
      </c>
      <c r="B27" s="34"/>
      <c r="C27" s="6" t="s">
        <v>5</v>
      </c>
      <c r="D27" s="38">
        <f>SUM(D28+D32+D36)</f>
        <v>0</v>
      </c>
      <c r="E27" s="38">
        <f aca="true" t="shared" si="11" ref="E27:J27">SUM(E28+E32+E36)</f>
        <v>0</v>
      </c>
      <c r="F27" s="38">
        <f t="shared" si="11"/>
        <v>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9">
        <f>SUM(D27:J27)</f>
        <v>0</v>
      </c>
    </row>
    <row r="28" spans="1:11" s="149" customFormat="1" ht="19.5" customHeight="1">
      <c r="A28" s="151">
        <v>414100</v>
      </c>
      <c r="B28" s="61"/>
      <c r="C28" s="62" t="s">
        <v>101</v>
      </c>
      <c r="D28" s="46">
        <f>SUM(D29:D31)</f>
        <v>0</v>
      </c>
      <c r="E28" s="46">
        <f aca="true" t="shared" si="12" ref="E28:J28">SUM(E29:E31)</f>
        <v>0</v>
      </c>
      <c r="F28" s="46">
        <f t="shared" si="12"/>
        <v>0</v>
      </c>
      <c r="G28" s="46">
        <f t="shared" si="12"/>
        <v>0</v>
      </c>
      <c r="H28" s="46">
        <f t="shared" si="12"/>
        <v>0</v>
      </c>
      <c r="I28" s="46">
        <f t="shared" si="12"/>
        <v>0</v>
      </c>
      <c r="J28" s="46">
        <f t="shared" si="12"/>
        <v>0</v>
      </c>
      <c r="K28" s="47">
        <f>SUM(D28:J28)</f>
        <v>0</v>
      </c>
    </row>
    <row r="29" spans="1:11" s="149" customFormat="1" ht="13.5">
      <c r="A29" s="143">
        <v>414111</v>
      </c>
      <c r="B29" s="35"/>
      <c r="C29" s="10" t="s">
        <v>102</v>
      </c>
      <c r="D29" s="30"/>
      <c r="E29" s="30"/>
      <c r="F29" s="30"/>
      <c r="G29" s="30"/>
      <c r="H29" s="30"/>
      <c r="I29" s="30"/>
      <c r="J29" s="30"/>
      <c r="K29" s="63">
        <f t="shared" si="8"/>
        <v>0</v>
      </c>
    </row>
    <row r="30" spans="1:11" s="149" customFormat="1" ht="13.5">
      <c r="A30" s="143">
        <v>414121</v>
      </c>
      <c r="B30" s="35"/>
      <c r="C30" s="10" t="s">
        <v>103</v>
      </c>
      <c r="D30" s="30"/>
      <c r="E30" s="30"/>
      <c r="F30" s="30"/>
      <c r="G30" s="30"/>
      <c r="H30" s="30"/>
      <c r="I30" s="30"/>
      <c r="J30" s="30"/>
      <c r="K30" s="63">
        <f t="shared" si="8"/>
        <v>0</v>
      </c>
    </row>
    <row r="31" spans="1:11" s="149" customFormat="1" ht="13.5">
      <c r="A31" s="143">
        <v>414131</v>
      </c>
      <c r="B31" s="35"/>
      <c r="C31" s="10" t="s">
        <v>104</v>
      </c>
      <c r="D31" s="30"/>
      <c r="E31" s="30"/>
      <c r="F31" s="30"/>
      <c r="G31" s="30"/>
      <c r="H31" s="30"/>
      <c r="I31" s="30"/>
      <c r="J31" s="30"/>
      <c r="K31" s="63">
        <f t="shared" si="8"/>
        <v>0</v>
      </c>
    </row>
    <row r="32" spans="1:11" s="149" customFormat="1" ht="13.5">
      <c r="A32" s="151">
        <v>414300</v>
      </c>
      <c r="B32" s="61"/>
      <c r="C32" s="62" t="s">
        <v>6</v>
      </c>
      <c r="D32" s="46">
        <f>SUM(D33:D35)</f>
        <v>0</v>
      </c>
      <c r="E32" s="46">
        <f aca="true" t="shared" si="13" ref="E32:J32">SUM(E33:E35)</f>
        <v>0</v>
      </c>
      <c r="F32" s="46">
        <f t="shared" si="13"/>
        <v>0</v>
      </c>
      <c r="G32" s="46">
        <f t="shared" si="13"/>
        <v>0</v>
      </c>
      <c r="H32" s="46">
        <f t="shared" si="13"/>
        <v>0</v>
      </c>
      <c r="I32" s="46">
        <f t="shared" si="13"/>
        <v>0</v>
      </c>
      <c r="J32" s="46">
        <f t="shared" si="13"/>
        <v>0</v>
      </c>
      <c r="K32" s="47">
        <f>SUM(D32:J32)</f>
        <v>0</v>
      </c>
    </row>
    <row r="33" spans="1:11" s="149" customFormat="1" ht="13.5">
      <c r="A33" s="143">
        <v>414311</v>
      </c>
      <c r="B33" s="35"/>
      <c r="C33" s="10" t="s">
        <v>105</v>
      </c>
      <c r="D33" s="30"/>
      <c r="E33" s="30"/>
      <c r="F33" s="30"/>
      <c r="G33" s="30"/>
      <c r="H33" s="30"/>
      <c r="I33" s="30"/>
      <c r="J33" s="30"/>
      <c r="K33" s="63">
        <f t="shared" si="8"/>
        <v>0</v>
      </c>
    </row>
    <row r="34" spans="1:11" s="149" customFormat="1" ht="13.5">
      <c r="A34" s="143">
        <v>414312</v>
      </c>
      <c r="B34" s="35"/>
      <c r="C34" s="10" t="s">
        <v>106</v>
      </c>
      <c r="D34" s="30"/>
      <c r="E34" s="30"/>
      <c r="F34" s="30"/>
      <c r="G34" s="30"/>
      <c r="H34" s="30"/>
      <c r="I34" s="30"/>
      <c r="J34" s="30"/>
      <c r="K34" s="63">
        <f t="shared" si="8"/>
        <v>0</v>
      </c>
    </row>
    <row r="35" spans="1:11" s="149" customFormat="1" ht="15.75" customHeight="1">
      <c r="A35" s="143">
        <v>414314</v>
      </c>
      <c r="B35" s="35"/>
      <c r="C35" s="10" t="s">
        <v>107</v>
      </c>
      <c r="D35" s="30"/>
      <c r="E35" s="30"/>
      <c r="F35" s="30"/>
      <c r="G35" s="30"/>
      <c r="H35" s="30"/>
      <c r="I35" s="30"/>
      <c r="J35" s="30"/>
      <c r="K35" s="63">
        <f t="shared" si="8"/>
        <v>0</v>
      </c>
    </row>
    <row r="36" spans="1:11" s="149" customFormat="1" ht="15.75" customHeight="1">
      <c r="A36" s="151">
        <v>414400</v>
      </c>
      <c r="B36" s="61"/>
      <c r="C36" s="62" t="s">
        <v>7</v>
      </c>
      <c r="D36" s="46">
        <f>SUM(D37:D38)</f>
        <v>0</v>
      </c>
      <c r="E36" s="46">
        <f aca="true" t="shared" si="14" ref="E36:J36">SUM(E37:E38)</f>
        <v>0</v>
      </c>
      <c r="F36" s="46">
        <f t="shared" si="14"/>
        <v>0</v>
      </c>
      <c r="G36" s="46">
        <f t="shared" si="14"/>
        <v>0</v>
      </c>
      <c r="H36" s="46">
        <f t="shared" si="14"/>
        <v>0</v>
      </c>
      <c r="I36" s="46">
        <f t="shared" si="14"/>
        <v>0</v>
      </c>
      <c r="J36" s="46">
        <f t="shared" si="14"/>
        <v>0</v>
      </c>
      <c r="K36" s="47">
        <f>SUM(D36:J36)</f>
        <v>0</v>
      </c>
    </row>
    <row r="37" spans="1:11" s="149" customFormat="1" ht="17.25" customHeight="1">
      <c r="A37" s="143">
        <v>414411</v>
      </c>
      <c r="B37" s="35"/>
      <c r="C37" s="10" t="s">
        <v>7</v>
      </c>
      <c r="D37" s="30"/>
      <c r="E37" s="30"/>
      <c r="F37" s="30"/>
      <c r="G37" s="30"/>
      <c r="H37" s="30"/>
      <c r="I37" s="30"/>
      <c r="J37" s="30"/>
      <c r="K37" s="63">
        <f t="shared" si="8"/>
        <v>0</v>
      </c>
    </row>
    <row r="38" spans="1:11" s="149" customFormat="1" ht="13.5">
      <c r="A38" s="143">
        <v>414419</v>
      </c>
      <c r="B38" s="35"/>
      <c r="C38" s="10" t="s">
        <v>217</v>
      </c>
      <c r="D38" s="30"/>
      <c r="E38" s="30"/>
      <c r="F38" s="30"/>
      <c r="G38" s="30"/>
      <c r="H38" s="30"/>
      <c r="I38" s="30"/>
      <c r="J38" s="30"/>
      <c r="K38" s="63">
        <f t="shared" si="8"/>
        <v>0</v>
      </c>
    </row>
    <row r="39" spans="1:11" s="149" customFormat="1" ht="13.5">
      <c r="A39" s="150">
        <v>415000</v>
      </c>
      <c r="B39" s="34"/>
      <c r="C39" s="6" t="s">
        <v>89</v>
      </c>
      <c r="D39" s="38">
        <f>SUM(D40)</f>
        <v>0</v>
      </c>
      <c r="E39" s="38">
        <f aca="true" t="shared" si="15" ref="E39:J40">SUM(E40)</f>
        <v>0</v>
      </c>
      <c r="F39" s="38">
        <f t="shared" si="15"/>
        <v>0</v>
      </c>
      <c r="G39" s="38">
        <f t="shared" si="15"/>
        <v>0</v>
      </c>
      <c r="H39" s="38">
        <f t="shared" si="15"/>
        <v>0</v>
      </c>
      <c r="I39" s="38">
        <f t="shared" si="15"/>
        <v>0</v>
      </c>
      <c r="J39" s="38">
        <f t="shared" si="15"/>
        <v>0</v>
      </c>
      <c r="K39" s="39">
        <f>SUM(D39:J39)</f>
        <v>0</v>
      </c>
    </row>
    <row r="40" spans="1:11" s="149" customFormat="1" ht="13.5">
      <c r="A40" s="151">
        <v>415100</v>
      </c>
      <c r="B40" s="61"/>
      <c r="C40" s="62" t="s">
        <v>89</v>
      </c>
      <c r="D40" s="46">
        <f>SUM(D41)</f>
        <v>0</v>
      </c>
      <c r="E40" s="46">
        <f t="shared" si="15"/>
        <v>0</v>
      </c>
      <c r="F40" s="46">
        <f t="shared" si="15"/>
        <v>0</v>
      </c>
      <c r="G40" s="46">
        <f t="shared" si="15"/>
        <v>0</v>
      </c>
      <c r="H40" s="46">
        <f t="shared" si="15"/>
        <v>0</v>
      </c>
      <c r="I40" s="46">
        <f t="shared" si="15"/>
        <v>0</v>
      </c>
      <c r="J40" s="46">
        <f t="shared" si="15"/>
        <v>0</v>
      </c>
      <c r="K40" s="47">
        <f>SUM(D40:J40)</f>
        <v>0</v>
      </c>
    </row>
    <row r="41" spans="1:11" s="149" customFormat="1" ht="13.5">
      <c r="A41" s="143">
        <v>415112</v>
      </c>
      <c r="B41" s="35"/>
      <c r="C41" s="10" t="s">
        <v>108</v>
      </c>
      <c r="D41" s="30"/>
      <c r="E41" s="30"/>
      <c r="F41" s="30"/>
      <c r="G41" s="30"/>
      <c r="H41" s="30"/>
      <c r="I41" s="30"/>
      <c r="J41" s="30"/>
      <c r="K41" s="51">
        <f t="shared" si="8"/>
        <v>0</v>
      </c>
    </row>
    <row r="42" spans="1:11" s="149" customFormat="1" ht="13.5">
      <c r="A42" s="150">
        <v>416000</v>
      </c>
      <c r="B42" s="34"/>
      <c r="C42" s="6" t="s">
        <v>90</v>
      </c>
      <c r="D42" s="38">
        <f>SUM(D43)</f>
        <v>0</v>
      </c>
      <c r="E42" s="38">
        <f aca="true" t="shared" si="16" ref="E42:J42">SUM(E43)</f>
        <v>0</v>
      </c>
      <c r="F42" s="38">
        <f t="shared" si="16"/>
        <v>0</v>
      </c>
      <c r="G42" s="38">
        <f t="shared" si="16"/>
        <v>0</v>
      </c>
      <c r="H42" s="38">
        <f t="shared" si="16"/>
        <v>0</v>
      </c>
      <c r="I42" s="38">
        <f t="shared" si="16"/>
        <v>0</v>
      </c>
      <c r="J42" s="38">
        <f t="shared" si="16"/>
        <v>0</v>
      </c>
      <c r="K42" s="39">
        <f>SUM(D42:J42)</f>
        <v>0</v>
      </c>
    </row>
    <row r="43" spans="1:11" s="149" customFormat="1" ht="13.5">
      <c r="A43" s="151">
        <v>416100</v>
      </c>
      <c r="B43" s="61"/>
      <c r="C43" s="62" t="s">
        <v>90</v>
      </c>
      <c r="D43" s="46">
        <f>SUM(D44:D47)</f>
        <v>0</v>
      </c>
      <c r="E43" s="46">
        <f aca="true" t="shared" si="17" ref="E43:J43">SUM(E44:E47)</f>
        <v>0</v>
      </c>
      <c r="F43" s="46">
        <f t="shared" si="17"/>
        <v>0</v>
      </c>
      <c r="G43" s="46">
        <f t="shared" si="17"/>
        <v>0</v>
      </c>
      <c r="H43" s="46">
        <f t="shared" si="17"/>
        <v>0</v>
      </c>
      <c r="I43" s="46">
        <f t="shared" si="17"/>
        <v>0</v>
      </c>
      <c r="J43" s="46">
        <f t="shared" si="17"/>
        <v>0</v>
      </c>
      <c r="K43" s="47">
        <f>SUM(D43:J43)</f>
        <v>0</v>
      </c>
    </row>
    <row r="44" spans="1:11" s="149" customFormat="1" ht="13.5">
      <c r="A44" s="143">
        <v>416111</v>
      </c>
      <c r="B44" s="35"/>
      <c r="C44" s="10" t="s">
        <v>218</v>
      </c>
      <c r="D44" s="49"/>
      <c r="E44" s="49"/>
      <c r="F44" s="49"/>
      <c r="G44" s="49"/>
      <c r="H44" s="49"/>
      <c r="I44" s="49"/>
      <c r="J44" s="49"/>
      <c r="K44" s="51">
        <f t="shared" si="8"/>
        <v>0</v>
      </c>
    </row>
    <row r="45" spans="1:11" s="149" customFormat="1" ht="13.5">
      <c r="A45" s="143">
        <v>416112</v>
      </c>
      <c r="B45" s="35"/>
      <c r="C45" s="10" t="s">
        <v>109</v>
      </c>
      <c r="D45" s="30"/>
      <c r="E45" s="30"/>
      <c r="F45" s="30"/>
      <c r="G45" s="30"/>
      <c r="H45" s="30"/>
      <c r="I45" s="30"/>
      <c r="J45" s="30"/>
      <c r="K45" s="51">
        <f t="shared" si="8"/>
        <v>0</v>
      </c>
    </row>
    <row r="46" spans="1:11" s="149" customFormat="1" ht="13.5">
      <c r="A46" s="143">
        <v>416121</v>
      </c>
      <c r="B46" s="35"/>
      <c r="C46" s="10" t="s">
        <v>110</v>
      </c>
      <c r="D46" s="30"/>
      <c r="E46" s="30"/>
      <c r="F46" s="30"/>
      <c r="G46" s="30"/>
      <c r="H46" s="30"/>
      <c r="I46" s="30"/>
      <c r="J46" s="30"/>
      <c r="K46" s="51">
        <f t="shared" si="8"/>
        <v>0</v>
      </c>
    </row>
    <row r="47" spans="1:11" s="149" customFormat="1" ht="13.5">
      <c r="A47" s="143">
        <v>416132</v>
      </c>
      <c r="B47" s="35"/>
      <c r="C47" s="10" t="s">
        <v>111</v>
      </c>
      <c r="D47" s="30"/>
      <c r="E47" s="30"/>
      <c r="F47" s="30"/>
      <c r="G47" s="30"/>
      <c r="H47" s="30"/>
      <c r="I47" s="30"/>
      <c r="J47" s="30"/>
      <c r="K47" s="51">
        <f t="shared" si="8"/>
        <v>0</v>
      </c>
    </row>
    <row r="48" spans="1:11" s="149" customFormat="1" ht="13.5">
      <c r="A48" s="150">
        <v>417000</v>
      </c>
      <c r="B48" s="34"/>
      <c r="C48" s="6" t="s">
        <v>8</v>
      </c>
      <c r="D48" s="38">
        <f>D49</f>
        <v>0</v>
      </c>
      <c r="E48" s="38">
        <f aca="true" t="shared" si="18" ref="E48:J49">E49</f>
        <v>0</v>
      </c>
      <c r="F48" s="38">
        <f t="shared" si="18"/>
        <v>0</v>
      </c>
      <c r="G48" s="38">
        <f t="shared" si="18"/>
        <v>0</v>
      </c>
      <c r="H48" s="38">
        <f t="shared" si="18"/>
        <v>0</v>
      </c>
      <c r="I48" s="38">
        <f t="shared" si="18"/>
        <v>0</v>
      </c>
      <c r="J48" s="38">
        <f t="shared" si="18"/>
        <v>0</v>
      </c>
      <c r="K48" s="39">
        <f>SUM(D48:J48)</f>
        <v>0</v>
      </c>
    </row>
    <row r="49" spans="1:11" s="149" customFormat="1" ht="13.5">
      <c r="A49" s="152">
        <v>417100</v>
      </c>
      <c r="B49" s="69"/>
      <c r="C49" s="70" t="s">
        <v>8</v>
      </c>
      <c r="D49" s="46">
        <f>D50</f>
        <v>0</v>
      </c>
      <c r="E49" s="46">
        <f t="shared" si="18"/>
        <v>0</v>
      </c>
      <c r="F49" s="46">
        <f t="shared" si="18"/>
        <v>0</v>
      </c>
      <c r="G49" s="46">
        <f t="shared" si="18"/>
        <v>0</v>
      </c>
      <c r="H49" s="46">
        <f t="shared" si="18"/>
        <v>0</v>
      </c>
      <c r="I49" s="46">
        <f t="shared" si="18"/>
        <v>0</v>
      </c>
      <c r="J49" s="46">
        <f t="shared" si="18"/>
        <v>0</v>
      </c>
      <c r="K49" s="47">
        <f>SUM(D49:J49)</f>
        <v>0</v>
      </c>
    </row>
    <row r="50" spans="1:11" s="149" customFormat="1" ht="13.5">
      <c r="A50" s="143">
        <v>417111</v>
      </c>
      <c r="B50" s="35"/>
      <c r="C50" s="99" t="s">
        <v>8</v>
      </c>
      <c r="D50" s="30"/>
      <c r="E50" s="30"/>
      <c r="F50" s="30"/>
      <c r="G50" s="30"/>
      <c r="H50" s="30"/>
      <c r="I50" s="30"/>
      <c r="J50" s="30"/>
      <c r="K50" s="63">
        <f t="shared" si="8"/>
        <v>0</v>
      </c>
    </row>
    <row r="51" spans="1:11" s="149" customFormat="1" ht="13.5">
      <c r="A51" s="80">
        <v>420000</v>
      </c>
      <c r="B51" s="71"/>
      <c r="C51" s="72" t="s">
        <v>91</v>
      </c>
      <c r="D51" s="44">
        <f>SUM(D52+D92+D107+D145+D161+D186)</f>
        <v>0</v>
      </c>
      <c r="E51" s="44">
        <f aca="true" t="shared" si="19" ref="E51:J51">SUM(E52+E92+E107+E145+E161+E186)</f>
        <v>0</v>
      </c>
      <c r="F51" s="44">
        <f t="shared" si="19"/>
        <v>0</v>
      </c>
      <c r="G51" s="44">
        <f t="shared" si="19"/>
        <v>0</v>
      </c>
      <c r="H51" s="44">
        <f t="shared" si="19"/>
        <v>0</v>
      </c>
      <c r="I51" s="44">
        <f t="shared" si="19"/>
        <v>0</v>
      </c>
      <c r="J51" s="44">
        <f t="shared" si="19"/>
        <v>0</v>
      </c>
      <c r="K51" s="45">
        <f>SUM(D51:J51)</f>
        <v>0</v>
      </c>
    </row>
    <row r="52" spans="1:11" s="149" customFormat="1" ht="13.5">
      <c r="A52" s="150">
        <v>421000</v>
      </c>
      <c r="B52" s="34"/>
      <c r="C52" s="6" t="s">
        <v>9</v>
      </c>
      <c r="D52" s="38">
        <f>SUM(D53+D56+D63+D72+D80+D86+D90)</f>
        <v>0</v>
      </c>
      <c r="E52" s="38">
        <f aca="true" t="shared" si="20" ref="E52:J52">SUM(E53+E56+E63+E72+E80+E86+E90)</f>
        <v>0</v>
      </c>
      <c r="F52" s="38">
        <f t="shared" si="20"/>
        <v>0</v>
      </c>
      <c r="G52" s="38">
        <f t="shared" si="20"/>
        <v>0</v>
      </c>
      <c r="H52" s="38">
        <f t="shared" si="20"/>
        <v>0</v>
      </c>
      <c r="I52" s="38">
        <f t="shared" si="20"/>
        <v>0</v>
      </c>
      <c r="J52" s="38">
        <f t="shared" si="20"/>
        <v>0</v>
      </c>
      <c r="K52" s="39">
        <f>SUM(D52:J52)</f>
        <v>0</v>
      </c>
    </row>
    <row r="53" spans="1:11" s="149" customFormat="1" ht="13.5">
      <c r="A53" s="151">
        <v>421100</v>
      </c>
      <c r="B53" s="61"/>
      <c r="C53" s="62" t="s">
        <v>10</v>
      </c>
      <c r="D53" s="46">
        <f>SUM(D54:D55)</f>
        <v>0</v>
      </c>
      <c r="E53" s="46">
        <f aca="true" t="shared" si="21" ref="E53:J53">SUM(E54:E55)</f>
        <v>0</v>
      </c>
      <c r="F53" s="46">
        <f t="shared" si="21"/>
        <v>0</v>
      </c>
      <c r="G53" s="46">
        <f t="shared" si="21"/>
        <v>0</v>
      </c>
      <c r="H53" s="46">
        <f t="shared" si="21"/>
        <v>0</v>
      </c>
      <c r="I53" s="46">
        <f t="shared" si="21"/>
        <v>0</v>
      </c>
      <c r="J53" s="46">
        <f t="shared" si="21"/>
        <v>0</v>
      </c>
      <c r="K53" s="47">
        <f>SUM(D53:J53)</f>
        <v>0</v>
      </c>
    </row>
    <row r="54" spans="1:11" s="149" customFormat="1" ht="13.5">
      <c r="A54" s="143">
        <v>421111</v>
      </c>
      <c r="B54" s="35"/>
      <c r="C54" s="10" t="s">
        <v>112</v>
      </c>
      <c r="D54" s="30"/>
      <c r="E54" s="30"/>
      <c r="F54" s="30"/>
      <c r="G54" s="30"/>
      <c r="H54" s="30"/>
      <c r="I54" s="30"/>
      <c r="J54" s="30"/>
      <c r="K54" s="63">
        <f t="shared" si="8"/>
        <v>0</v>
      </c>
    </row>
    <row r="55" spans="1:11" s="149" customFormat="1" ht="13.5">
      <c r="A55" s="143">
        <v>421121</v>
      </c>
      <c r="B55" s="35"/>
      <c r="C55" s="10" t="s">
        <v>113</v>
      </c>
      <c r="D55" s="30"/>
      <c r="E55" s="30"/>
      <c r="F55" s="30"/>
      <c r="G55" s="30"/>
      <c r="H55" s="30"/>
      <c r="I55" s="30"/>
      <c r="J55" s="30"/>
      <c r="K55" s="63">
        <f t="shared" si="8"/>
        <v>0</v>
      </c>
    </row>
    <row r="56" spans="1:11" s="149" customFormat="1" ht="13.5">
      <c r="A56" s="151">
        <v>421200</v>
      </c>
      <c r="B56" s="61"/>
      <c r="C56" s="62" t="s">
        <v>11</v>
      </c>
      <c r="D56" s="46">
        <f>SUM(D57:D62)</f>
        <v>0</v>
      </c>
      <c r="E56" s="46">
        <f aca="true" t="shared" si="22" ref="E56:J56">SUM(E57:E62)</f>
        <v>0</v>
      </c>
      <c r="F56" s="46">
        <f t="shared" si="22"/>
        <v>0</v>
      </c>
      <c r="G56" s="46">
        <f t="shared" si="22"/>
        <v>0</v>
      </c>
      <c r="H56" s="46">
        <f t="shared" si="22"/>
        <v>0</v>
      </c>
      <c r="I56" s="46">
        <f t="shared" si="22"/>
        <v>0</v>
      </c>
      <c r="J56" s="46">
        <f t="shared" si="22"/>
        <v>0</v>
      </c>
      <c r="K56" s="47">
        <f>SUM(D56:J56)</f>
        <v>0</v>
      </c>
    </row>
    <row r="57" spans="1:11" s="149" customFormat="1" ht="13.5">
      <c r="A57" s="143">
        <v>421211</v>
      </c>
      <c r="B57" s="35"/>
      <c r="C57" s="10" t="s">
        <v>114</v>
      </c>
      <c r="D57" s="30"/>
      <c r="E57" s="30"/>
      <c r="F57" s="30"/>
      <c r="G57" s="30"/>
      <c r="H57" s="30"/>
      <c r="I57" s="30"/>
      <c r="J57" s="30"/>
      <c r="K57" s="63">
        <f t="shared" si="8"/>
        <v>0</v>
      </c>
    </row>
    <row r="58" spans="1:11" s="149" customFormat="1" ht="13.5">
      <c r="A58" s="143">
        <v>421221</v>
      </c>
      <c r="B58" s="35"/>
      <c r="C58" s="10" t="s">
        <v>219</v>
      </c>
      <c r="D58" s="30"/>
      <c r="E58" s="30"/>
      <c r="F58" s="30"/>
      <c r="G58" s="30"/>
      <c r="H58" s="30"/>
      <c r="I58" s="30"/>
      <c r="J58" s="30"/>
      <c r="K58" s="63">
        <f t="shared" si="8"/>
        <v>0</v>
      </c>
    </row>
    <row r="59" spans="1:11" s="149" customFormat="1" ht="13.5">
      <c r="A59" s="143">
        <v>421222</v>
      </c>
      <c r="B59" s="35"/>
      <c r="C59" s="10" t="s">
        <v>115</v>
      </c>
      <c r="D59" s="30"/>
      <c r="E59" s="30"/>
      <c r="F59" s="30"/>
      <c r="G59" s="30"/>
      <c r="H59" s="30"/>
      <c r="I59" s="30"/>
      <c r="J59" s="30"/>
      <c r="K59" s="63">
        <f t="shared" si="8"/>
        <v>0</v>
      </c>
    </row>
    <row r="60" spans="1:11" s="149" customFormat="1" ht="13.5">
      <c r="A60" s="143">
        <v>421223</v>
      </c>
      <c r="B60" s="35"/>
      <c r="C60" s="10" t="s">
        <v>116</v>
      </c>
      <c r="D60" s="30"/>
      <c r="E60" s="30"/>
      <c r="F60" s="30"/>
      <c r="G60" s="30"/>
      <c r="H60" s="30"/>
      <c r="I60" s="30"/>
      <c r="J60" s="30"/>
      <c r="K60" s="63">
        <f t="shared" si="8"/>
        <v>0</v>
      </c>
    </row>
    <row r="61" spans="1:11" s="149" customFormat="1" ht="13.5">
      <c r="A61" s="143">
        <v>421224</v>
      </c>
      <c r="B61" s="35"/>
      <c r="C61" s="10" t="s">
        <v>117</v>
      </c>
      <c r="D61" s="30"/>
      <c r="E61" s="30"/>
      <c r="F61" s="30"/>
      <c r="G61" s="30"/>
      <c r="H61" s="30"/>
      <c r="I61" s="30"/>
      <c r="J61" s="30"/>
      <c r="K61" s="63">
        <f t="shared" si="8"/>
        <v>0</v>
      </c>
    </row>
    <row r="62" spans="1:11" s="149" customFormat="1" ht="13.5">
      <c r="A62" s="143">
        <v>421225</v>
      </c>
      <c r="B62" s="35"/>
      <c r="C62" s="10" t="s">
        <v>118</v>
      </c>
      <c r="D62" s="30"/>
      <c r="E62" s="30"/>
      <c r="F62" s="30"/>
      <c r="G62" s="30"/>
      <c r="H62" s="30"/>
      <c r="I62" s="30"/>
      <c r="J62" s="30"/>
      <c r="K62" s="63">
        <f t="shared" si="8"/>
        <v>0</v>
      </c>
    </row>
    <row r="63" spans="1:11" s="149" customFormat="1" ht="13.5">
      <c r="A63" s="151">
        <v>421300</v>
      </c>
      <c r="B63" s="61"/>
      <c r="C63" s="62" t="s">
        <v>12</v>
      </c>
      <c r="D63" s="46">
        <f>SUM(D64:D71)</f>
        <v>0</v>
      </c>
      <c r="E63" s="46">
        <f aca="true" t="shared" si="23" ref="E63:J63">SUM(E64:E71)</f>
        <v>0</v>
      </c>
      <c r="F63" s="46">
        <f t="shared" si="23"/>
        <v>0</v>
      </c>
      <c r="G63" s="46">
        <f t="shared" si="23"/>
        <v>0</v>
      </c>
      <c r="H63" s="46">
        <f t="shared" si="23"/>
        <v>0</v>
      </c>
      <c r="I63" s="46">
        <f t="shared" si="23"/>
        <v>0</v>
      </c>
      <c r="J63" s="46">
        <f t="shared" si="23"/>
        <v>0</v>
      </c>
      <c r="K63" s="47">
        <f>SUM(D63:J63)</f>
        <v>0</v>
      </c>
    </row>
    <row r="64" spans="1:11" s="149" customFormat="1" ht="13.5">
      <c r="A64" s="143">
        <v>421311</v>
      </c>
      <c r="B64" s="35"/>
      <c r="C64" s="10" t="s">
        <v>119</v>
      </c>
      <c r="D64" s="30"/>
      <c r="E64" s="30"/>
      <c r="F64" s="30"/>
      <c r="G64" s="30"/>
      <c r="H64" s="30"/>
      <c r="I64" s="30"/>
      <c r="J64" s="30"/>
      <c r="K64" s="63">
        <f t="shared" si="8"/>
        <v>0</v>
      </c>
    </row>
    <row r="65" spans="1:11" s="149" customFormat="1" ht="13.5">
      <c r="A65" s="143">
        <v>421321</v>
      </c>
      <c r="B65" s="35"/>
      <c r="C65" s="10" t="s">
        <v>120</v>
      </c>
      <c r="D65" s="30"/>
      <c r="E65" s="30"/>
      <c r="F65" s="30"/>
      <c r="G65" s="30"/>
      <c r="H65" s="30"/>
      <c r="I65" s="30"/>
      <c r="J65" s="30"/>
      <c r="K65" s="63">
        <f t="shared" si="8"/>
        <v>0</v>
      </c>
    </row>
    <row r="66" spans="1:11" s="149" customFormat="1" ht="13.5">
      <c r="A66" s="143">
        <v>421322</v>
      </c>
      <c r="B66" s="35"/>
      <c r="C66" s="10" t="s">
        <v>121</v>
      </c>
      <c r="D66" s="30"/>
      <c r="E66" s="30"/>
      <c r="F66" s="30"/>
      <c r="G66" s="30"/>
      <c r="H66" s="30"/>
      <c r="I66" s="30"/>
      <c r="J66" s="30"/>
      <c r="K66" s="63">
        <f t="shared" si="8"/>
        <v>0</v>
      </c>
    </row>
    <row r="67" spans="1:11" s="149" customFormat="1" ht="13.5">
      <c r="A67" s="143">
        <v>421323</v>
      </c>
      <c r="B67" s="35"/>
      <c r="C67" s="10" t="s">
        <v>122</v>
      </c>
      <c r="D67" s="30"/>
      <c r="E67" s="30"/>
      <c r="F67" s="30"/>
      <c r="G67" s="30"/>
      <c r="H67" s="30"/>
      <c r="I67" s="30"/>
      <c r="J67" s="30"/>
      <c r="K67" s="63">
        <f t="shared" si="8"/>
        <v>0</v>
      </c>
    </row>
    <row r="68" spans="1:11" s="149" customFormat="1" ht="13.5">
      <c r="A68" s="143">
        <v>421324</v>
      </c>
      <c r="B68" s="35"/>
      <c r="C68" s="10" t="s">
        <v>123</v>
      </c>
      <c r="D68" s="30"/>
      <c r="E68" s="30"/>
      <c r="F68" s="30"/>
      <c r="G68" s="30"/>
      <c r="H68" s="30"/>
      <c r="I68" s="30"/>
      <c r="J68" s="30"/>
      <c r="K68" s="63">
        <f t="shared" si="8"/>
        <v>0</v>
      </c>
    </row>
    <row r="69" spans="1:11" s="149" customFormat="1" ht="13.5">
      <c r="A69" s="143">
        <v>421325</v>
      </c>
      <c r="B69" s="35"/>
      <c r="C69" s="10" t="s">
        <v>124</v>
      </c>
      <c r="D69" s="30"/>
      <c r="E69" s="30"/>
      <c r="F69" s="30"/>
      <c r="G69" s="30"/>
      <c r="H69" s="30"/>
      <c r="I69" s="30"/>
      <c r="J69" s="30"/>
      <c r="K69" s="63">
        <f t="shared" si="8"/>
        <v>0</v>
      </c>
    </row>
    <row r="70" spans="1:11" s="149" customFormat="1" ht="13.5">
      <c r="A70" s="143">
        <v>421391</v>
      </c>
      <c r="B70" s="35"/>
      <c r="C70" s="10" t="s">
        <v>220</v>
      </c>
      <c r="D70" s="30"/>
      <c r="E70" s="30"/>
      <c r="F70" s="30"/>
      <c r="G70" s="30"/>
      <c r="H70" s="30"/>
      <c r="I70" s="30"/>
      <c r="J70" s="30"/>
      <c r="K70" s="63">
        <f t="shared" si="8"/>
        <v>0</v>
      </c>
    </row>
    <row r="71" spans="1:11" s="149" customFormat="1" ht="13.5">
      <c r="A71" s="143">
        <v>421392</v>
      </c>
      <c r="B71" s="35"/>
      <c r="C71" s="10" t="s">
        <v>221</v>
      </c>
      <c r="D71" s="30"/>
      <c r="E71" s="30"/>
      <c r="F71" s="30"/>
      <c r="G71" s="30"/>
      <c r="H71" s="30"/>
      <c r="I71" s="30"/>
      <c r="J71" s="30"/>
      <c r="K71" s="63">
        <f t="shared" si="8"/>
        <v>0</v>
      </c>
    </row>
    <row r="72" spans="1:11" s="149" customFormat="1" ht="13.5">
      <c r="A72" s="151">
        <v>421400</v>
      </c>
      <c r="B72" s="61"/>
      <c r="C72" s="62" t="s">
        <v>13</v>
      </c>
      <c r="D72" s="46">
        <f>SUM(D73:D79)</f>
        <v>0</v>
      </c>
      <c r="E72" s="46">
        <f aca="true" t="shared" si="24" ref="E72:J72">SUM(E73:E79)</f>
        <v>0</v>
      </c>
      <c r="F72" s="46">
        <f t="shared" si="24"/>
        <v>0</v>
      </c>
      <c r="G72" s="46">
        <f t="shared" si="24"/>
        <v>0</v>
      </c>
      <c r="H72" s="46">
        <f t="shared" si="24"/>
        <v>0</v>
      </c>
      <c r="I72" s="46">
        <f t="shared" si="24"/>
        <v>0</v>
      </c>
      <c r="J72" s="46">
        <f t="shared" si="24"/>
        <v>0</v>
      </c>
      <c r="K72" s="47">
        <f>SUM(D72:J72)</f>
        <v>0</v>
      </c>
    </row>
    <row r="73" spans="1:11" s="149" customFormat="1" ht="13.5">
      <c r="A73" s="143">
        <v>421411</v>
      </c>
      <c r="B73" s="35"/>
      <c r="C73" s="10" t="s">
        <v>125</v>
      </c>
      <c r="D73" s="30"/>
      <c r="E73" s="30"/>
      <c r="F73" s="30"/>
      <c r="G73" s="30"/>
      <c r="H73" s="30"/>
      <c r="I73" s="30"/>
      <c r="J73" s="30"/>
      <c r="K73" s="63">
        <f t="shared" si="8"/>
        <v>0</v>
      </c>
    </row>
    <row r="74" spans="1:11" s="149" customFormat="1" ht="13.5">
      <c r="A74" s="143">
        <v>421412</v>
      </c>
      <c r="B74" s="35"/>
      <c r="C74" s="10" t="s">
        <v>126</v>
      </c>
      <c r="D74" s="30"/>
      <c r="E74" s="30"/>
      <c r="F74" s="30"/>
      <c r="G74" s="30"/>
      <c r="H74" s="30"/>
      <c r="I74" s="30"/>
      <c r="J74" s="30"/>
      <c r="K74" s="63">
        <f t="shared" si="8"/>
        <v>0</v>
      </c>
    </row>
    <row r="75" spans="1:11" s="149" customFormat="1" ht="13.5">
      <c r="A75" s="143">
        <v>421414</v>
      </c>
      <c r="B75" s="35"/>
      <c r="C75" s="10" t="s">
        <v>127</v>
      </c>
      <c r="D75" s="30"/>
      <c r="E75" s="30"/>
      <c r="F75" s="30"/>
      <c r="G75" s="30"/>
      <c r="H75" s="30"/>
      <c r="I75" s="30"/>
      <c r="J75" s="30"/>
      <c r="K75" s="63">
        <f t="shared" si="8"/>
        <v>0</v>
      </c>
    </row>
    <row r="76" spans="1:11" s="149" customFormat="1" ht="13.5">
      <c r="A76" s="143">
        <v>421419</v>
      </c>
      <c r="B76" s="35"/>
      <c r="C76" s="10" t="s">
        <v>222</v>
      </c>
      <c r="D76" s="30"/>
      <c r="E76" s="30"/>
      <c r="F76" s="30"/>
      <c r="G76" s="30"/>
      <c r="H76" s="30"/>
      <c r="I76" s="30"/>
      <c r="J76" s="30"/>
      <c r="K76" s="63">
        <f t="shared" si="8"/>
        <v>0</v>
      </c>
    </row>
    <row r="77" spans="1:11" s="149" customFormat="1" ht="13.5">
      <c r="A77" s="143">
        <v>421421</v>
      </c>
      <c r="B77" s="35"/>
      <c r="C77" s="10" t="s">
        <v>128</v>
      </c>
      <c r="D77" s="30"/>
      <c r="E77" s="30"/>
      <c r="F77" s="30"/>
      <c r="G77" s="30"/>
      <c r="H77" s="30"/>
      <c r="I77" s="30"/>
      <c r="J77" s="30"/>
      <c r="K77" s="63">
        <f t="shared" si="8"/>
        <v>0</v>
      </c>
    </row>
    <row r="78" spans="1:11" s="149" customFormat="1" ht="13.5">
      <c r="A78" s="143">
        <v>421422</v>
      </c>
      <c r="B78" s="35"/>
      <c r="C78" s="10" t="s">
        <v>129</v>
      </c>
      <c r="D78" s="30"/>
      <c r="E78" s="30"/>
      <c r="F78" s="30"/>
      <c r="G78" s="30"/>
      <c r="H78" s="30"/>
      <c r="I78" s="30"/>
      <c r="J78" s="30"/>
      <c r="K78" s="63">
        <f t="shared" si="8"/>
        <v>0</v>
      </c>
    </row>
    <row r="79" spans="1:11" s="153" customFormat="1" ht="13.5">
      <c r="A79" s="143">
        <v>421429</v>
      </c>
      <c r="B79" s="35"/>
      <c r="C79" s="10" t="s">
        <v>223</v>
      </c>
      <c r="D79" s="30"/>
      <c r="E79" s="30"/>
      <c r="F79" s="30"/>
      <c r="G79" s="30"/>
      <c r="H79" s="30"/>
      <c r="I79" s="30"/>
      <c r="J79" s="30"/>
      <c r="K79" s="63">
        <f t="shared" si="8"/>
        <v>0</v>
      </c>
    </row>
    <row r="80" spans="1:11" s="149" customFormat="1" ht="13.5">
      <c r="A80" s="151">
        <v>421500</v>
      </c>
      <c r="B80" s="61"/>
      <c r="C80" s="62" t="s">
        <v>14</v>
      </c>
      <c r="D80" s="46">
        <f>SUM(D81:D85)</f>
        <v>0</v>
      </c>
      <c r="E80" s="46">
        <f aca="true" t="shared" si="25" ref="E80:J80">SUM(E81:E85)</f>
        <v>0</v>
      </c>
      <c r="F80" s="46">
        <f t="shared" si="25"/>
        <v>0</v>
      </c>
      <c r="G80" s="46">
        <f t="shared" si="25"/>
        <v>0</v>
      </c>
      <c r="H80" s="46">
        <f t="shared" si="25"/>
        <v>0</v>
      </c>
      <c r="I80" s="46">
        <f t="shared" si="25"/>
        <v>0</v>
      </c>
      <c r="J80" s="46">
        <f t="shared" si="25"/>
        <v>0</v>
      </c>
      <c r="K80" s="47">
        <f>SUM(D80:J80)</f>
        <v>0</v>
      </c>
    </row>
    <row r="81" spans="1:11" s="149" customFormat="1" ht="13.5">
      <c r="A81" s="143">
        <v>421511</v>
      </c>
      <c r="B81" s="35"/>
      <c r="C81" s="10" t="s">
        <v>130</v>
      </c>
      <c r="D81" s="30"/>
      <c r="E81" s="30"/>
      <c r="F81" s="30"/>
      <c r="G81" s="30"/>
      <c r="H81" s="30"/>
      <c r="I81" s="30"/>
      <c r="J81" s="30"/>
      <c r="K81" s="63">
        <f t="shared" si="8"/>
        <v>0</v>
      </c>
    </row>
    <row r="82" spans="1:11" s="149" customFormat="1" ht="13.5">
      <c r="A82" s="143">
        <v>421512</v>
      </c>
      <c r="B82" s="35"/>
      <c r="C82" s="10" t="s">
        <v>131</v>
      </c>
      <c r="D82" s="30"/>
      <c r="E82" s="30"/>
      <c r="F82" s="30"/>
      <c r="G82" s="30"/>
      <c r="H82" s="30"/>
      <c r="I82" s="30"/>
      <c r="J82" s="30"/>
      <c r="K82" s="63">
        <f t="shared" si="8"/>
        <v>0</v>
      </c>
    </row>
    <row r="83" spans="1:11" s="149" customFormat="1" ht="13.5">
      <c r="A83" s="143">
        <v>421513</v>
      </c>
      <c r="B83" s="35"/>
      <c r="C83" s="10" t="s">
        <v>224</v>
      </c>
      <c r="D83" s="30"/>
      <c r="E83" s="30"/>
      <c r="F83" s="30"/>
      <c r="G83" s="30"/>
      <c r="H83" s="30"/>
      <c r="I83" s="30"/>
      <c r="J83" s="30"/>
      <c r="K83" s="63">
        <f t="shared" si="8"/>
        <v>0</v>
      </c>
    </row>
    <row r="84" spans="1:11" s="149" customFormat="1" ht="13.5">
      <c r="A84" s="143">
        <v>421519</v>
      </c>
      <c r="B84" s="35"/>
      <c r="C84" s="10" t="s">
        <v>225</v>
      </c>
      <c r="D84" s="30"/>
      <c r="E84" s="30"/>
      <c r="F84" s="30"/>
      <c r="G84" s="30"/>
      <c r="H84" s="30"/>
      <c r="I84" s="30"/>
      <c r="J84" s="30"/>
      <c r="K84" s="63">
        <f t="shared" si="8"/>
        <v>0</v>
      </c>
    </row>
    <row r="85" spans="1:11" s="149" customFormat="1" ht="13.5">
      <c r="A85" s="143">
        <v>421521</v>
      </c>
      <c r="B85" s="35"/>
      <c r="C85" s="10" t="s">
        <v>132</v>
      </c>
      <c r="D85" s="30"/>
      <c r="E85" s="30"/>
      <c r="F85" s="30"/>
      <c r="G85" s="30"/>
      <c r="H85" s="30"/>
      <c r="I85" s="30"/>
      <c r="J85" s="30"/>
      <c r="K85" s="63">
        <f t="shared" si="8"/>
        <v>0</v>
      </c>
    </row>
    <row r="86" spans="1:11" s="149" customFormat="1" ht="13.5">
      <c r="A86" s="151">
        <v>421600</v>
      </c>
      <c r="B86" s="61"/>
      <c r="C86" s="62" t="s">
        <v>15</v>
      </c>
      <c r="D86" s="46">
        <f>SUM(D87:D89)</f>
        <v>0</v>
      </c>
      <c r="E86" s="46">
        <f aca="true" t="shared" si="26" ref="E86:J86">SUM(E87:E89)</f>
        <v>0</v>
      </c>
      <c r="F86" s="46">
        <f t="shared" si="26"/>
        <v>0</v>
      </c>
      <c r="G86" s="46">
        <f t="shared" si="26"/>
        <v>0</v>
      </c>
      <c r="H86" s="46">
        <f t="shared" si="26"/>
        <v>0</v>
      </c>
      <c r="I86" s="46">
        <f t="shared" si="26"/>
        <v>0</v>
      </c>
      <c r="J86" s="46">
        <f t="shared" si="26"/>
        <v>0</v>
      </c>
      <c r="K86" s="47">
        <f>SUM(D86:J86)</f>
        <v>0</v>
      </c>
    </row>
    <row r="87" spans="1:11" s="149" customFormat="1" ht="13.5">
      <c r="A87" s="143">
        <v>421611</v>
      </c>
      <c r="B87" s="35"/>
      <c r="C87" s="10" t="s">
        <v>133</v>
      </c>
      <c r="D87" s="30"/>
      <c r="E87" s="30"/>
      <c r="F87" s="30"/>
      <c r="G87" s="30"/>
      <c r="H87" s="30"/>
      <c r="I87" s="30"/>
      <c r="J87" s="30"/>
      <c r="K87" s="63">
        <f aca="true" t="shared" si="27" ref="K87:K139">SUM(D87:J87)</f>
        <v>0</v>
      </c>
    </row>
    <row r="88" spans="1:11" s="149" customFormat="1" ht="13.5">
      <c r="A88" s="143">
        <v>421612</v>
      </c>
      <c r="B88" s="35"/>
      <c r="C88" s="10" t="s">
        <v>134</v>
      </c>
      <c r="D88" s="30"/>
      <c r="E88" s="30"/>
      <c r="F88" s="30"/>
      <c r="G88" s="30"/>
      <c r="H88" s="30"/>
      <c r="I88" s="30"/>
      <c r="J88" s="30"/>
      <c r="K88" s="63">
        <f t="shared" si="27"/>
        <v>0</v>
      </c>
    </row>
    <row r="89" spans="1:11" s="149" customFormat="1" ht="13.5">
      <c r="A89" s="143">
        <v>421619</v>
      </c>
      <c r="B89" s="35"/>
      <c r="C89" s="10" t="s">
        <v>135</v>
      </c>
      <c r="D89" s="30"/>
      <c r="E89" s="30"/>
      <c r="F89" s="30"/>
      <c r="G89" s="30"/>
      <c r="H89" s="30"/>
      <c r="I89" s="30"/>
      <c r="J89" s="30"/>
      <c r="K89" s="63">
        <f t="shared" si="27"/>
        <v>0</v>
      </c>
    </row>
    <row r="90" spans="1:11" s="149" customFormat="1" ht="13.5">
      <c r="A90" s="151">
        <v>421900</v>
      </c>
      <c r="B90" s="61"/>
      <c r="C90" s="62" t="s">
        <v>226</v>
      </c>
      <c r="D90" s="46">
        <f>D91</f>
        <v>0</v>
      </c>
      <c r="E90" s="46">
        <f aca="true" t="shared" si="28" ref="E90:J90">E91</f>
        <v>0</v>
      </c>
      <c r="F90" s="46">
        <f t="shared" si="28"/>
        <v>0</v>
      </c>
      <c r="G90" s="46">
        <f t="shared" si="28"/>
        <v>0</v>
      </c>
      <c r="H90" s="46">
        <f t="shared" si="28"/>
        <v>0</v>
      </c>
      <c r="I90" s="46">
        <f t="shared" si="28"/>
        <v>0</v>
      </c>
      <c r="J90" s="46">
        <f t="shared" si="28"/>
        <v>0</v>
      </c>
      <c r="K90" s="47">
        <f>SUM(D90:J90)</f>
        <v>0</v>
      </c>
    </row>
    <row r="91" spans="1:11" s="149" customFormat="1" ht="13.5">
      <c r="A91" s="143">
        <v>421911</v>
      </c>
      <c r="B91" s="35"/>
      <c r="C91" s="10" t="s">
        <v>227</v>
      </c>
      <c r="D91" s="30"/>
      <c r="E91" s="30"/>
      <c r="F91" s="30"/>
      <c r="G91" s="30"/>
      <c r="H91" s="30"/>
      <c r="I91" s="30"/>
      <c r="J91" s="30"/>
      <c r="K91" s="63">
        <f t="shared" si="27"/>
        <v>0</v>
      </c>
    </row>
    <row r="92" spans="1:11" s="149" customFormat="1" ht="13.5">
      <c r="A92" s="150">
        <v>422000</v>
      </c>
      <c r="B92" s="34"/>
      <c r="C92" s="6" t="s">
        <v>16</v>
      </c>
      <c r="D92" s="38">
        <f>SUM(D93+D100+D105)</f>
        <v>0</v>
      </c>
      <c r="E92" s="38">
        <f aca="true" t="shared" si="29" ref="E92:J92">SUM(E93+E100+E105)</f>
        <v>0</v>
      </c>
      <c r="F92" s="38">
        <f t="shared" si="29"/>
        <v>0</v>
      </c>
      <c r="G92" s="38">
        <f t="shared" si="29"/>
        <v>0</v>
      </c>
      <c r="H92" s="38">
        <f t="shared" si="29"/>
        <v>0</v>
      </c>
      <c r="I92" s="38">
        <f t="shared" si="29"/>
        <v>0</v>
      </c>
      <c r="J92" s="38">
        <f t="shared" si="29"/>
        <v>0</v>
      </c>
      <c r="K92" s="39">
        <f>SUM(D92:J92)</f>
        <v>0</v>
      </c>
    </row>
    <row r="93" spans="1:11" s="149" customFormat="1" ht="13.5">
      <c r="A93" s="151">
        <v>422100</v>
      </c>
      <c r="B93" s="61"/>
      <c r="C93" s="62" t="s">
        <v>17</v>
      </c>
      <c r="D93" s="46">
        <f>SUM(D94:D99)</f>
        <v>0</v>
      </c>
      <c r="E93" s="46">
        <f aca="true" t="shared" si="30" ref="E93:J93">SUM(E94:E99)</f>
        <v>0</v>
      </c>
      <c r="F93" s="46">
        <f t="shared" si="30"/>
        <v>0</v>
      </c>
      <c r="G93" s="46">
        <f t="shared" si="30"/>
        <v>0</v>
      </c>
      <c r="H93" s="46">
        <f t="shared" si="30"/>
        <v>0</v>
      </c>
      <c r="I93" s="46">
        <f t="shared" si="30"/>
        <v>0</v>
      </c>
      <c r="J93" s="46">
        <f t="shared" si="30"/>
        <v>0</v>
      </c>
      <c r="K93" s="47">
        <f>SUM(D93:J93)</f>
        <v>0</v>
      </c>
    </row>
    <row r="94" spans="1:11" s="149" customFormat="1" ht="13.5">
      <c r="A94" s="143">
        <v>422111</v>
      </c>
      <c r="B94" s="35"/>
      <c r="C94" s="10" t="s">
        <v>136</v>
      </c>
      <c r="D94" s="30"/>
      <c r="E94" s="30"/>
      <c r="F94" s="30"/>
      <c r="G94" s="30"/>
      <c r="H94" s="30"/>
      <c r="I94" s="30"/>
      <c r="J94" s="30"/>
      <c r="K94" s="63">
        <f t="shared" si="27"/>
        <v>0</v>
      </c>
    </row>
    <row r="95" spans="1:11" s="149" customFormat="1" ht="13.5">
      <c r="A95" s="143">
        <v>422121</v>
      </c>
      <c r="B95" s="35"/>
      <c r="C95" s="10" t="s">
        <v>137</v>
      </c>
      <c r="D95" s="30"/>
      <c r="E95" s="30"/>
      <c r="F95" s="30"/>
      <c r="G95" s="30"/>
      <c r="H95" s="30"/>
      <c r="I95" s="30"/>
      <c r="J95" s="30"/>
      <c r="K95" s="63">
        <f t="shared" si="27"/>
        <v>0</v>
      </c>
    </row>
    <row r="96" spans="1:11" s="149" customFormat="1" ht="13.5">
      <c r="A96" s="143">
        <v>422131</v>
      </c>
      <c r="B96" s="35"/>
      <c r="C96" s="10" t="s">
        <v>138</v>
      </c>
      <c r="D96" s="30"/>
      <c r="E96" s="30"/>
      <c r="F96" s="30"/>
      <c r="G96" s="30"/>
      <c r="H96" s="30"/>
      <c r="I96" s="30"/>
      <c r="J96" s="30"/>
      <c r="K96" s="63">
        <f t="shared" si="27"/>
        <v>0</v>
      </c>
    </row>
    <row r="97" spans="1:11" s="149" customFormat="1" ht="13.5">
      <c r="A97" s="143">
        <v>422191</v>
      </c>
      <c r="B97" s="35"/>
      <c r="C97" s="10" t="s">
        <v>139</v>
      </c>
      <c r="D97" s="30"/>
      <c r="E97" s="30"/>
      <c r="F97" s="30"/>
      <c r="G97" s="30"/>
      <c r="H97" s="30"/>
      <c r="I97" s="30"/>
      <c r="J97" s="30"/>
      <c r="K97" s="63">
        <f t="shared" si="27"/>
        <v>0</v>
      </c>
    </row>
    <row r="98" spans="1:11" s="149" customFormat="1" ht="13.5">
      <c r="A98" s="143">
        <v>422192</v>
      </c>
      <c r="B98" s="35"/>
      <c r="C98" s="10" t="s">
        <v>140</v>
      </c>
      <c r="D98" s="30"/>
      <c r="E98" s="30"/>
      <c r="F98" s="30"/>
      <c r="G98" s="30"/>
      <c r="H98" s="30"/>
      <c r="I98" s="30"/>
      <c r="J98" s="30"/>
      <c r="K98" s="63">
        <f t="shared" si="27"/>
        <v>0</v>
      </c>
    </row>
    <row r="99" spans="1:11" s="149" customFormat="1" ht="13.5">
      <c r="A99" s="143">
        <v>422194</v>
      </c>
      <c r="B99" s="35"/>
      <c r="C99" s="10" t="s">
        <v>141</v>
      </c>
      <c r="D99" s="30"/>
      <c r="E99" s="30"/>
      <c r="F99" s="30"/>
      <c r="G99" s="30"/>
      <c r="H99" s="30"/>
      <c r="I99" s="30"/>
      <c r="J99" s="30"/>
      <c r="K99" s="63">
        <f t="shared" si="27"/>
        <v>0</v>
      </c>
    </row>
    <row r="100" spans="1:11" s="149" customFormat="1" ht="13.5">
      <c r="A100" s="151">
        <v>422200</v>
      </c>
      <c r="B100" s="61"/>
      <c r="C100" s="62" t="s">
        <v>142</v>
      </c>
      <c r="D100" s="46">
        <f>SUM(D101:D104)</f>
        <v>0</v>
      </c>
      <c r="E100" s="46">
        <f aca="true" t="shared" si="31" ref="E100:J100">SUM(E101:E104)</f>
        <v>0</v>
      </c>
      <c r="F100" s="46">
        <f t="shared" si="31"/>
        <v>0</v>
      </c>
      <c r="G100" s="46">
        <f t="shared" si="31"/>
        <v>0</v>
      </c>
      <c r="H100" s="46">
        <f t="shared" si="31"/>
        <v>0</v>
      </c>
      <c r="I100" s="46">
        <f t="shared" si="31"/>
        <v>0</v>
      </c>
      <c r="J100" s="46">
        <f t="shared" si="31"/>
        <v>0</v>
      </c>
      <c r="K100" s="47">
        <f>SUM(D100:J100)</f>
        <v>0</v>
      </c>
    </row>
    <row r="101" spans="1:11" s="149" customFormat="1" ht="13.5">
      <c r="A101" s="143">
        <v>422211</v>
      </c>
      <c r="B101" s="35"/>
      <c r="C101" s="10" t="s">
        <v>143</v>
      </c>
      <c r="D101" s="30"/>
      <c r="E101" s="30"/>
      <c r="F101" s="30"/>
      <c r="G101" s="30"/>
      <c r="H101" s="30"/>
      <c r="I101" s="30"/>
      <c r="J101" s="30"/>
      <c r="K101" s="63">
        <f t="shared" si="27"/>
        <v>0</v>
      </c>
    </row>
    <row r="102" spans="1:11" s="149" customFormat="1" ht="27">
      <c r="A102" s="143">
        <v>422221</v>
      </c>
      <c r="B102" s="10"/>
      <c r="C102" s="10" t="s">
        <v>228</v>
      </c>
      <c r="D102" s="49"/>
      <c r="E102" s="49"/>
      <c r="F102" s="49"/>
      <c r="G102" s="49"/>
      <c r="H102" s="49"/>
      <c r="I102" s="49"/>
      <c r="J102" s="49"/>
      <c r="K102" s="63">
        <f t="shared" si="27"/>
        <v>0</v>
      </c>
    </row>
    <row r="103" spans="1:11" s="149" customFormat="1" ht="13.5">
      <c r="A103" s="97">
        <v>422231</v>
      </c>
      <c r="B103" s="73"/>
      <c r="C103" s="99" t="s">
        <v>229</v>
      </c>
      <c r="D103" s="49"/>
      <c r="E103" s="49"/>
      <c r="F103" s="49"/>
      <c r="G103" s="49"/>
      <c r="H103" s="49"/>
      <c r="I103" s="49"/>
      <c r="J103" s="49"/>
      <c r="K103" s="63">
        <f t="shared" si="27"/>
        <v>0</v>
      </c>
    </row>
    <row r="104" spans="1:11" s="153" customFormat="1" ht="13.5">
      <c r="A104" s="97">
        <v>422299</v>
      </c>
      <c r="B104" s="154"/>
      <c r="C104" s="99" t="s">
        <v>230</v>
      </c>
      <c r="D104" s="30"/>
      <c r="E104" s="30"/>
      <c r="F104" s="30"/>
      <c r="G104" s="30"/>
      <c r="H104" s="30"/>
      <c r="I104" s="30"/>
      <c r="J104" s="30"/>
      <c r="K104" s="63">
        <f t="shared" si="27"/>
        <v>0</v>
      </c>
    </row>
    <row r="105" spans="1:11" s="149" customFormat="1" ht="13.5">
      <c r="A105" s="151">
        <v>422300</v>
      </c>
      <c r="B105" s="61"/>
      <c r="C105" s="62" t="s">
        <v>18</v>
      </c>
      <c r="D105" s="28">
        <f>SUM(D106)</f>
        <v>0</v>
      </c>
      <c r="E105" s="28">
        <f aca="true" t="shared" si="32" ref="E105:J105">SUM(E106)</f>
        <v>0</v>
      </c>
      <c r="F105" s="28">
        <f t="shared" si="32"/>
        <v>0</v>
      </c>
      <c r="G105" s="28">
        <f t="shared" si="32"/>
        <v>0</v>
      </c>
      <c r="H105" s="28">
        <f t="shared" si="32"/>
        <v>0</v>
      </c>
      <c r="I105" s="28">
        <f t="shared" si="32"/>
        <v>0</v>
      </c>
      <c r="J105" s="28">
        <f t="shared" si="32"/>
        <v>0</v>
      </c>
      <c r="K105" s="47">
        <f>SUM(D105:J105)</f>
        <v>0</v>
      </c>
    </row>
    <row r="106" spans="1:11" s="149" customFormat="1" ht="13.5">
      <c r="A106" s="143">
        <v>422391</v>
      </c>
      <c r="B106" s="35"/>
      <c r="C106" s="10" t="s">
        <v>144</v>
      </c>
      <c r="D106" s="29"/>
      <c r="E106" s="30"/>
      <c r="F106" s="30"/>
      <c r="G106" s="30"/>
      <c r="H106" s="30"/>
      <c r="I106" s="30"/>
      <c r="J106" s="30"/>
      <c r="K106" s="63">
        <f t="shared" si="27"/>
        <v>0</v>
      </c>
    </row>
    <row r="107" spans="1:11" s="149" customFormat="1" ht="13.5">
      <c r="A107" s="150">
        <v>423000</v>
      </c>
      <c r="B107" s="34"/>
      <c r="C107" s="6" t="s">
        <v>19</v>
      </c>
      <c r="D107" s="38">
        <f>SUM(D108+D111+D115+D121+D131+D138+D140+D143)</f>
        <v>0</v>
      </c>
      <c r="E107" s="38">
        <f aca="true" t="shared" si="33" ref="E107:J107">SUM(E108+E111+E115+E121+E131+E138+E140+E143)</f>
        <v>0</v>
      </c>
      <c r="F107" s="38">
        <f t="shared" si="33"/>
        <v>0</v>
      </c>
      <c r="G107" s="38">
        <f t="shared" si="33"/>
        <v>0</v>
      </c>
      <c r="H107" s="38">
        <f t="shared" si="33"/>
        <v>0</v>
      </c>
      <c r="I107" s="38">
        <f t="shared" si="33"/>
        <v>0</v>
      </c>
      <c r="J107" s="38">
        <f t="shared" si="33"/>
        <v>0</v>
      </c>
      <c r="K107" s="39">
        <f>SUM(D107:J107)</f>
        <v>0</v>
      </c>
    </row>
    <row r="108" spans="1:11" s="149" customFormat="1" ht="13.5">
      <c r="A108" s="151">
        <v>423100</v>
      </c>
      <c r="B108" s="61"/>
      <c r="C108" s="62" t="s">
        <v>20</v>
      </c>
      <c r="D108" s="46">
        <f>SUM(D109:D110)</f>
        <v>0</v>
      </c>
      <c r="E108" s="46">
        <f aca="true" t="shared" si="34" ref="E108:J108">SUM(E109:E110)</f>
        <v>0</v>
      </c>
      <c r="F108" s="46">
        <f t="shared" si="34"/>
        <v>0</v>
      </c>
      <c r="G108" s="46">
        <f t="shared" si="34"/>
        <v>0</v>
      </c>
      <c r="H108" s="46">
        <f t="shared" si="34"/>
        <v>0</v>
      </c>
      <c r="I108" s="46">
        <f t="shared" si="34"/>
        <v>0</v>
      </c>
      <c r="J108" s="46">
        <f t="shared" si="34"/>
        <v>0</v>
      </c>
      <c r="K108" s="47">
        <f>SUM(D108:J108)</f>
        <v>0</v>
      </c>
    </row>
    <row r="109" spans="1:11" s="149" customFormat="1" ht="13.5">
      <c r="A109" s="143">
        <v>423111</v>
      </c>
      <c r="B109" s="35"/>
      <c r="C109" s="10" t="s">
        <v>145</v>
      </c>
      <c r="D109" s="30"/>
      <c r="E109" s="30"/>
      <c r="F109" s="30"/>
      <c r="G109" s="30"/>
      <c r="H109" s="30"/>
      <c r="I109" s="30"/>
      <c r="J109" s="30"/>
      <c r="K109" s="63">
        <f t="shared" si="27"/>
        <v>0</v>
      </c>
    </row>
    <row r="110" spans="1:11" s="149" customFormat="1" ht="13.5">
      <c r="A110" s="143">
        <v>423191</v>
      </c>
      <c r="B110" s="35"/>
      <c r="C110" s="10" t="s">
        <v>146</v>
      </c>
      <c r="D110" s="30"/>
      <c r="E110" s="30"/>
      <c r="F110" s="30"/>
      <c r="G110" s="30"/>
      <c r="H110" s="30"/>
      <c r="I110" s="30"/>
      <c r="J110" s="30"/>
      <c r="K110" s="63">
        <f t="shared" si="27"/>
        <v>0</v>
      </c>
    </row>
    <row r="111" spans="1:11" s="149" customFormat="1" ht="13.5">
      <c r="A111" s="151">
        <v>423200</v>
      </c>
      <c r="B111" s="61"/>
      <c r="C111" s="62" t="s">
        <v>21</v>
      </c>
      <c r="D111" s="46">
        <f>SUM(D112:D114)</f>
        <v>0</v>
      </c>
      <c r="E111" s="46">
        <f aca="true" t="shared" si="35" ref="E111:J111">SUM(E112:E114)</f>
        <v>0</v>
      </c>
      <c r="F111" s="46">
        <f t="shared" si="35"/>
        <v>0</v>
      </c>
      <c r="G111" s="46">
        <f t="shared" si="35"/>
        <v>0</v>
      </c>
      <c r="H111" s="46">
        <f t="shared" si="35"/>
        <v>0</v>
      </c>
      <c r="I111" s="46">
        <f t="shared" si="35"/>
        <v>0</v>
      </c>
      <c r="J111" s="46">
        <f t="shared" si="35"/>
        <v>0</v>
      </c>
      <c r="K111" s="47">
        <f>SUM(D111:J111)</f>
        <v>0</v>
      </c>
    </row>
    <row r="112" spans="1:11" s="149" customFormat="1" ht="13.5">
      <c r="A112" s="143">
        <v>423211</v>
      </c>
      <c r="B112" s="35"/>
      <c r="C112" s="10" t="s">
        <v>147</v>
      </c>
      <c r="D112" s="30"/>
      <c r="E112" s="30"/>
      <c r="F112" s="30"/>
      <c r="G112" s="30"/>
      <c r="H112" s="30"/>
      <c r="I112" s="30"/>
      <c r="J112" s="30"/>
      <c r="K112" s="63">
        <f t="shared" si="27"/>
        <v>0</v>
      </c>
    </row>
    <row r="113" spans="1:11" s="149" customFormat="1" ht="13.5">
      <c r="A113" s="143">
        <v>423221</v>
      </c>
      <c r="B113" s="35"/>
      <c r="C113" s="10" t="s">
        <v>148</v>
      </c>
      <c r="D113" s="30"/>
      <c r="E113" s="30"/>
      <c r="F113" s="30"/>
      <c r="G113" s="30"/>
      <c r="H113" s="30"/>
      <c r="I113" s="30"/>
      <c r="J113" s="30"/>
      <c r="K113" s="63">
        <f t="shared" si="27"/>
        <v>0</v>
      </c>
    </row>
    <row r="114" spans="1:11" s="153" customFormat="1" ht="13.5">
      <c r="A114" s="143">
        <v>423291</v>
      </c>
      <c r="B114" s="154"/>
      <c r="C114" s="10" t="s">
        <v>231</v>
      </c>
      <c r="D114" s="30"/>
      <c r="E114" s="30"/>
      <c r="F114" s="30"/>
      <c r="G114" s="30"/>
      <c r="H114" s="30"/>
      <c r="I114" s="30"/>
      <c r="J114" s="30"/>
      <c r="K114" s="63">
        <f t="shared" si="27"/>
        <v>0</v>
      </c>
    </row>
    <row r="115" spans="1:11" s="149" customFormat="1" ht="13.5">
      <c r="A115" s="151">
        <v>423300</v>
      </c>
      <c r="B115" s="61"/>
      <c r="C115" s="62" t="s">
        <v>22</v>
      </c>
      <c r="D115" s="46">
        <f>SUM(D116:D120)</f>
        <v>0</v>
      </c>
      <c r="E115" s="46">
        <f aca="true" t="shared" si="36" ref="E115:J115">SUM(E116:E120)</f>
        <v>0</v>
      </c>
      <c r="F115" s="46">
        <f t="shared" si="36"/>
        <v>0</v>
      </c>
      <c r="G115" s="46">
        <f t="shared" si="36"/>
        <v>0</v>
      </c>
      <c r="H115" s="46">
        <f t="shared" si="36"/>
        <v>0</v>
      </c>
      <c r="I115" s="46">
        <f t="shared" si="36"/>
        <v>0</v>
      </c>
      <c r="J115" s="46">
        <f t="shared" si="36"/>
        <v>0</v>
      </c>
      <c r="K115" s="47">
        <f>SUM(D115:J115)</f>
        <v>0</v>
      </c>
    </row>
    <row r="116" spans="1:11" s="149" customFormat="1" ht="13.5">
      <c r="A116" s="97">
        <v>423311</v>
      </c>
      <c r="B116" s="98"/>
      <c r="C116" s="99" t="s">
        <v>22</v>
      </c>
      <c r="D116" s="49"/>
      <c r="E116" s="49"/>
      <c r="F116" s="49"/>
      <c r="G116" s="49"/>
      <c r="H116" s="49"/>
      <c r="I116" s="49"/>
      <c r="J116" s="49"/>
      <c r="K116" s="94">
        <f t="shared" si="27"/>
        <v>0</v>
      </c>
    </row>
    <row r="117" spans="1:11" s="149" customFormat="1" ht="13.5">
      <c r="A117" s="143">
        <v>423321</v>
      </c>
      <c r="B117" s="35"/>
      <c r="C117" s="10" t="s">
        <v>149</v>
      </c>
      <c r="D117" s="30"/>
      <c r="E117" s="30"/>
      <c r="F117" s="30"/>
      <c r="G117" s="30"/>
      <c r="H117" s="30"/>
      <c r="I117" s="30"/>
      <c r="J117" s="30"/>
      <c r="K117" s="94">
        <f t="shared" si="27"/>
        <v>0</v>
      </c>
    </row>
    <row r="118" spans="1:11" s="149" customFormat="1" ht="13.5">
      <c r="A118" s="143">
        <v>423322</v>
      </c>
      <c r="B118" s="35"/>
      <c r="C118" s="10" t="s">
        <v>150</v>
      </c>
      <c r="D118" s="30"/>
      <c r="E118" s="30"/>
      <c r="F118" s="30"/>
      <c r="G118" s="30"/>
      <c r="H118" s="30"/>
      <c r="I118" s="30"/>
      <c r="J118" s="30"/>
      <c r="K118" s="94">
        <f t="shared" si="27"/>
        <v>0</v>
      </c>
    </row>
    <row r="119" spans="1:11" s="149" customFormat="1" ht="13.5">
      <c r="A119" s="143">
        <v>423323</v>
      </c>
      <c r="B119" s="35"/>
      <c r="C119" s="10" t="s">
        <v>151</v>
      </c>
      <c r="D119" s="30"/>
      <c r="E119" s="30"/>
      <c r="F119" s="30"/>
      <c r="G119" s="30"/>
      <c r="H119" s="30"/>
      <c r="I119" s="30"/>
      <c r="J119" s="30"/>
      <c r="K119" s="94">
        <f t="shared" si="27"/>
        <v>0</v>
      </c>
    </row>
    <row r="120" spans="1:11" s="149" customFormat="1" ht="13.5">
      <c r="A120" s="143">
        <v>423391</v>
      </c>
      <c r="B120" s="35"/>
      <c r="C120" s="10" t="s">
        <v>152</v>
      </c>
      <c r="D120" s="30"/>
      <c r="E120" s="30"/>
      <c r="F120" s="30"/>
      <c r="G120" s="30"/>
      <c r="H120" s="30"/>
      <c r="I120" s="30"/>
      <c r="J120" s="30"/>
      <c r="K120" s="94">
        <f t="shared" si="27"/>
        <v>0</v>
      </c>
    </row>
    <row r="121" spans="1:11" s="149" customFormat="1" ht="13.5">
      <c r="A121" s="151">
        <v>423400</v>
      </c>
      <c r="B121" s="61"/>
      <c r="C121" s="62" t="s">
        <v>23</v>
      </c>
      <c r="D121" s="46">
        <f>SUM(D122:D130)</f>
        <v>0</v>
      </c>
      <c r="E121" s="46">
        <f aca="true" t="shared" si="37" ref="E121:J121">SUM(E122:E130)</f>
        <v>0</v>
      </c>
      <c r="F121" s="46">
        <f t="shared" si="37"/>
        <v>0</v>
      </c>
      <c r="G121" s="46">
        <f t="shared" si="37"/>
        <v>0</v>
      </c>
      <c r="H121" s="46">
        <f t="shared" si="37"/>
        <v>0</v>
      </c>
      <c r="I121" s="46">
        <f t="shared" si="37"/>
        <v>0</v>
      </c>
      <c r="J121" s="46">
        <f t="shared" si="37"/>
        <v>0</v>
      </c>
      <c r="K121" s="47">
        <f>SUM(D121:J121)</f>
        <v>0</v>
      </c>
    </row>
    <row r="122" spans="1:11" s="149" customFormat="1" ht="13.5">
      <c r="A122" s="143">
        <v>423411</v>
      </c>
      <c r="B122" s="35"/>
      <c r="C122" s="10" t="s">
        <v>153</v>
      </c>
      <c r="D122" s="30"/>
      <c r="E122" s="30"/>
      <c r="F122" s="30"/>
      <c r="G122" s="30"/>
      <c r="H122" s="30"/>
      <c r="I122" s="30"/>
      <c r="J122" s="30"/>
      <c r="K122" s="63">
        <f t="shared" si="27"/>
        <v>0</v>
      </c>
    </row>
    <row r="123" spans="1:11" s="149" customFormat="1" ht="13.5">
      <c r="A123" s="143">
        <v>423412</v>
      </c>
      <c r="B123" s="35"/>
      <c r="C123" s="10" t="s">
        <v>154</v>
      </c>
      <c r="D123" s="30"/>
      <c r="E123" s="30"/>
      <c r="F123" s="30"/>
      <c r="G123" s="30"/>
      <c r="H123" s="30"/>
      <c r="I123" s="30"/>
      <c r="J123" s="30"/>
      <c r="K123" s="63">
        <f t="shared" si="27"/>
        <v>0</v>
      </c>
    </row>
    <row r="124" spans="1:11" s="149" customFormat="1" ht="13.5">
      <c r="A124" s="143">
        <v>423413</v>
      </c>
      <c r="B124" s="35"/>
      <c r="C124" s="10" t="s">
        <v>155</v>
      </c>
      <c r="D124" s="30"/>
      <c r="E124" s="30"/>
      <c r="F124" s="30"/>
      <c r="G124" s="30"/>
      <c r="H124" s="30"/>
      <c r="I124" s="30"/>
      <c r="J124" s="30"/>
      <c r="K124" s="63">
        <f t="shared" si="27"/>
        <v>0</v>
      </c>
    </row>
    <row r="125" spans="1:11" s="149" customFormat="1" ht="13.5">
      <c r="A125" s="143">
        <v>423419</v>
      </c>
      <c r="B125" s="35"/>
      <c r="C125" s="10" t="s">
        <v>232</v>
      </c>
      <c r="D125" s="30"/>
      <c r="E125" s="30"/>
      <c r="F125" s="30"/>
      <c r="G125" s="30"/>
      <c r="H125" s="30"/>
      <c r="I125" s="30"/>
      <c r="J125" s="30"/>
      <c r="K125" s="63">
        <f t="shared" si="27"/>
        <v>0</v>
      </c>
    </row>
    <row r="126" spans="1:11" s="149" customFormat="1" ht="13.5">
      <c r="A126" s="143">
        <v>423421</v>
      </c>
      <c r="B126" s="35"/>
      <c r="C126" s="10" t="s">
        <v>233</v>
      </c>
      <c r="D126" s="30"/>
      <c r="E126" s="30"/>
      <c r="F126" s="30"/>
      <c r="G126" s="30"/>
      <c r="H126" s="30"/>
      <c r="I126" s="30"/>
      <c r="J126" s="30"/>
      <c r="K126" s="63">
        <f t="shared" si="27"/>
        <v>0</v>
      </c>
    </row>
    <row r="127" spans="1:11" s="149" customFormat="1" ht="13.5">
      <c r="A127" s="143">
        <v>423422</v>
      </c>
      <c r="B127" s="35"/>
      <c r="C127" s="10" t="s">
        <v>234</v>
      </c>
      <c r="D127" s="30"/>
      <c r="E127" s="30"/>
      <c r="F127" s="30"/>
      <c r="G127" s="30"/>
      <c r="H127" s="30"/>
      <c r="I127" s="30"/>
      <c r="J127" s="30"/>
      <c r="K127" s="63">
        <f t="shared" si="27"/>
        <v>0</v>
      </c>
    </row>
    <row r="128" spans="1:11" s="149" customFormat="1" ht="13.5">
      <c r="A128" s="143">
        <v>423431</v>
      </c>
      <c r="B128" s="35"/>
      <c r="C128" s="10" t="s">
        <v>156</v>
      </c>
      <c r="D128" s="30"/>
      <c r="E128" s="30"/>
      <c r="F128" s="30"/>
      <c r="G128" s="30"/>
      <c r="H128" s="30"/>
      <c r="I128" s="30"/>
      <c r="J128" s="30"/>
      <c r="K128" s="63">
        <f t="shared" si="27"/>
        <v>0</v>
      </c>
    </row>
    <row r="129" spans="1:11" s="149" customFormat="1" ht="13.5">
      <c r="A129" s="143">
        <v>423432</v>
      </c>
      <c r="B129" s="35"/>
      <c r="C129" s="10" t="s">
        <v>157</v>
      </c>
      <c r="D129" s="30"/>
      <c r="E129" s="30"/>
      <c r="F129" s="30"/>
      <c r="G129" s="30"/>
      <c r="H129" s="30"/>
      <c r="I129" s="30"/>
      <c r="J129" s="30"/>
      <c r="K129" s="63">
        <f t="shared" si="27"/>
        <v>0</v>
      </c>
    </row>
    <row r="130" spans="1:11" s="149" customFormat="1" ht="13.5">
      <c r="A130" s="143">
        <v>423441</v>
      </c>
      <c r="B130" s="35"/>
      <c r="C130" s="10" t="s">
        <v>158</v>
      </c>
      <c r="D130" s="30"/>
      <c r="E130" s="30"/>
      <c r="F130" s="30"/>
      <c r="G130" s="30"/>
      <c r="H130" s="30"/>
      <c r="I130" s="30"/>
      <c r="J130" s="30"/>
      <c r="K130" s="63">
        <f t="shared" si="27"/>
        <v>0</v>
      </c>
    </row>
    <row r="131" spans="1:11" s="149" customFormat="1" ht="13.5">
      <c r="A131" s="151">
        <v>423500</v>
      </c>
      <c r="B131" s="61"/>
      <c r="C131" s="62" t="s">
        <v>24</v>
      </c>
      <c r="D131" s="46">
        <f>SUM(D132:D137)</f>
        <v>0</v>
      </c>
      <c r="E131" s="46">
        <f aca="true" t="shared" si="38" ref="E131:J131">SUM(E132:E137)</f>
        <v>0</v>
      </c>
      <c r="F131" s="46">
        <f t="shared" si="38"/>
        <v>0</v>
      </c>
      <c r="G131" s="46">
        <f t="shared" si="38"/>
        <v>0</v>
      </c>
      <c r="H131" s="46">
        <f t="shared" si="38"/>
        <v>0</v>
      </c>
      <c r="I131" s="46">
        <f t="shared" si="38"/>
        <v>0</v>
      </c>
      <c r="J131" s="46">
        <f t="shared" si="38"/>
        <v>0</v>
      </c>
      <c r="K131" s="47">
        <f>SUM(D131:J131)</f>
        <v>0</v>
      </c>
    </row>
    <row r="132" spans="1:11" s="149" customFormat="1" ht="13.5">
      <c r="A132" s="143">
        <v>423511</v>
      </c>
      <c r="B132" s="73"/>
      <c r="C132" s="10" t="s">
        <v>235</v>
      </c>
      <c r="D132" s="49"/>
      <c r="E132" s="49"/>
      <c r="F132" s="49"/>
      <c r="G132" s="49"/>
      <c r="H132" s="49"/>
      <c r="I132" s="49"/>
      <c r="J132" s="49"/>
      <c r="K132" s="94">
        <f t="shared" si="27"/>
        <v>0</v>
      </c>
    </row>
    <row r="133" spans="1:11" s="149" customFormat="1" ht="13.5">
      <c r="A133" s="143">
        <v>423531</v>
      </c>
      <c r="B133" s="35"/>
      <c r="C133" s="10" t="s">
        <v>159</v>
      </c>
      <c r="D133" s="30"/>
      <c r="E133" s="30"/>
      <c r="F133" s="30"/>
      <c r="G133" s="30"/>
      <c r="H133" s="30"/>
      <c r="I133" s="30"/>
      <c r="J133" s="30"/>
      <c r="K133" s="94">
        <f t="shared" si="27"/>
        <v>0</v>
      </c>
    </row>
    <row r="134" spans="1:11" s="149" customFormat="1" ht="13.5">
      <c r="A134" s="143">
        <v>423539</v>
      </c>
      <c r="B134" s="35"/>
      <c r="C134" s="10" t="s">
        <v>236</v>
      </c>
      <c r="D134" s="30"/>
      <c r="E134" s="30"/>
      <c r="F134" s="30"/>
      <c r="G134" s="30"/>
      <c r="H134" s="30"/>
      <c r="I134" s="30"/>
      <c r="J134" s="30"/>
      <c r="K134" s="94">
        <f t="shared" si="27"/>
        <v>0</v>
      </c>
    </row>
    <row r="135" spans="1:11" s="149" customFormat="1" ht="13.5">
      <c r="A135" s="143">
        <v>423541</v>
      </c>
      <c r="B135" s="35"/>
      <c r="C135" s="10" t="s">
        <v>160</v>
      </c>
      <c r="D135" s="30"/>
      <c r="E135" s="30"/>
      <c r="F135" s="30"/>
      <c r="G135" s="30"/>
      <c r="H135" s="30"/>
      <c r="I135" s="30"/>
      <c r="J135" s="30"/>
      <c r="K135" s="94">
        <f t="shared" si="27"/>
        <v>0</v>
      </c>
    </row>
    <row r="136" spans="1:11" s="149" customFormat="1" ht="13.5">
      <c r="A136" s="143">
        <v>423591</v>
      </c>
      <c r="B136" s="35"/>
      <c r="C136" s="10" t="s">
        <v>161</v>
      </c>
      <c r="D136" s="30"/>
      <c r="E136" s="30"/>
      <c r="F136" s="30"/>
      <c r="G136" s="30"/>
      <c r="H136" s="30"/>
      <c r="I136" s="30"/>
      <c r="J136" s="30"/>
      <c r="K136" s="94">
        <f t="shared" si="27"/>
        <v>0</v>
      </c>
    </row>
    <row r="137" spans="1:11" s="149" customFormat="1" ht="13.5">
      <c r="A137" s="143">
        <v>423599</v>
      </c>
      <c r="B137" s="35"/>
      <c r="C137" s="10" t="s">
        <v>162</v>
      </c>
      <c r="D137" s="30"/>
      <c r="E137" s="30"/>
      <c r="F137" s="30"/>
      <c r="G137" s="30"/>
      <c r="H137" s="30"/>
      <c r="I137" s="30"/>
      <c r="J137" s="30"/>
      <c r="K137" s="94">
        <f t="shared" si="27"/>
        <v>0</v>
      </c>
    </row>
    <row r="138" spans="1:11" s="149" customFormat="1" ht="13.5">
      <c r="A138" s="151">
        <v>423600</v>
      </c>
      <c r="B138" s="61"/>
      <c r="C138" s="62" t="s">
        <v>163</v>
      </c>
      <c r="D138" s="46">
        <f>SUM(D139)</f>
        <v>0</v>
      </c>
      <c r="E138" s="46">
        <f aca="true" t="shared" si="39" ref="E138:J138">SUM(E139)</f>
        <v>0</v>
      </c>
      <c r="F138" s="46">
        <f t="shared" si="39"/>
        <v>0</v>
      </c>
      <c r="G138" s="46">
        <f t="shared" si="39"/>
        <v>0</v>
      </c>
      <c r="H138" s="46">
        <f t="shared" si="39"/>
        <v>0</v>
      </c>
      <c r="I138" s="46">
        <f t="shared" si="39"/>
        <v>0</v>
      </c>
      <c r="J138" s="46">
        <f t="shared" si="39"/>
        <v>0</v>
      </c>
      <c r="K138" s="47">
        <f>SUM(D138:J138)</f>
        <v>0</v>
      </c>
    </row>
    <row r="139" spans="1:11" s="149" customFormat="1" ht="13.5">
      <c r="A139" s="143">
        <v>423621</v>
      </c>
      <c r="B139" s="35"/>
      <c r="C139" s="10" t="s">
        <v>164</v>
      </c>
      <c r="D139" s="30"/>
      <c r="E139" s="30"/>
      <c r="F139" s="30"/>
      <c r="G139" s="30"/>
      <c r="H139" s="30"/>
      <c r="I139" s="30"/>
      <c r="J139" s="30"/>
      <c r="K139" s="63">
        <f t="shared" si="27"/>
        <v>0</v>
      </c>
    </row>
    <row r="140" spans="1:11" s="149" customFormat="1" ht="13.5">
      <c r="A140" s="151">
        <v>423700</v>
      </c>
      <c r="B140" s="61"/>
      <c r="C140" s="62" t="s">
        <v>25</v>
      </c>
      <c r="D140" s="46">
        <f>SUM(D141:D142)</f>
        <v>0</v>
      </c>
      <c r="E140" s="46">
        <f aca="true" t="shared" si="40" ref="E140:J140">SUM(E141:E142)</f>
        <v>0</v>
      </c>
      <c r="F140" s="46">
        <f t="shared" si="40"/>
        <v>0</v>
      </c>
      <c r="G140" s="46">
        <f t="shared" si="40"/>
        <v>0</v>
      </c>
      <c r="H140" s="46">
        <f t="shared" si="40"/>
        <v>0</v>
      </c>
      <c r="I140" s="46">
        <f t="shared" si="40"/>
        <v>0</v>
      </c>
      <c r="J140" s="46">
        <f t="shared" si="40"/>
        <v>0</v>
      </c>
      <c r="K140" s="47">
        <f>SUM(D140:J140)</f>
        <v>0</v>
      </c>
    </row>
    <row r="141" spans="1:11" s="149" customFormat="1" ht="13.5">
      <c r="A141" s="143">
        <v>423711</v>
      </c>
      <c r="B141" s="35"/>
      <c r="C141" s="10" t="s">
        <v>25</v>
      </c>
      <c r="D141" s="30"/>
      <c r="E141" s="30"/>
      <c r="F141" s="30"/>
      <c r="G141" s="30"/>
      <c r="H141" s="30"/>
      <c r="I141" s="30"/>
      <c r="J141" s="30"/>
      <c r="K141" s="63">
        <f aca="true" t="shared" si="41" ref="K141:K202">SUM(D141:J141)</f>
        <v>0</v>
      </c>
    </row>
    <row r="142" spans="1:11" s="149" customFormat="1" ht="13.5">
      <c r="A142" s="143">
        <v>423712</v>
      </c>
      <c r="B142" s="35"/>
      <c r="C142" s="10" t="s">
        <v>165</v>
      </c>
      <c r="D142" s="30"/>
      <c r="E142" s="30"/>
      <c r="F142" s="30"/>
      <c r="G142" s="30"/>
      <c r="H142" s="30"/>
      <c r="I142" s="30"/>
      <c r="J142" s="30"/>
      <c r="K142" s="63">
        <f t="shared" si="41"/>
        <v>0</v>
      </c>
    </row>
    <row r="143" spans="1:11" s="149" customFormat="1" ht="13.5">
      <c r="A143" s="151">
        <v>423900</v>
      </c>
      <c r="B143" s="61"/>
      <c r="C143" s="62" t="s">
        <v>26</v>
      </c>
      <c r="D143" s="46">
        <f>SUM(D144)</f>
        <v>0</v>
      </c>
      <c r="E143" s="46">
        <f aca="true" t="shared" si="42" ref="E143:J143">SUM(E144)</f>
        <v>0</v>
      </c>
      <c r="F143" s="46">
        <f t="shared" si="42"/>
        <v>0</v>
      </c>
      <c r="G143" s="46">
        <f t="shared" si="42"/>
        <v>0</v>
      </c>
      <c r="H143" s="46">
        <f t="shared" si="42"/>
        <v>0</v>
      </c>
      <c r="I143" s="46">
        <f t="shared" si="42"/>
        <v>0</v>
      </c>
      <c r="J143" s="46">
        <f t="shared" si="42"/>
        <v>0</v>
      </c>
      <c r="K143" s="47">
        <f>SUM(D143:J143)</f>
        <v>0</v>
      </c>
    </row>
    <row r="144" spans="1:11" s="149" customFormat="1" ht="13.5">
      <c r="A144" s="143">
        <v>423911</v>
      </c>
      <c r="B144" s="35"/>
      <c r="C144" s="10" t="s">
        <v>26</v>
      </c>
      <c r="D144" s="30"/>
      <c r="E144" s="30"/>
      <c r="F144" s="30"/>
      <c r="G144" s="30"/>
      <c r="H144" s="30"/>
      <c r="I144" s="30"/>
      <c r="J144" s="30"/>
      <c r="K144" s="63">
        <f t="shared" si="41"/>
        <v>0</v>
      </c>
    </row>
    <row r="145" spans="1:11" s="149" customFormat="1" ht="13.5">
      <c r="A145" s="150">
        <v>424000</v>
      </c>
      <c r="B145" s="34"/>
      <c r="C145" s="6" t="s">
        <v>27</v>
      </c>
      <c r="D145" s="38">
        <f>SUM(D150+D156+D154+D159+D146)</f>
        <v>0</v>
      </c>
      <c r="E145" s="38">
        <f aca="true" t="shared" si="43" ref="E145:J145">SUM(E150+E156+E154+E159+E146)</f>
        <v>0</v>
      </c>
      <c r="F145" s="38">
        <f t="shared" si="43"/>
        <v>0</v>
      </c>
      <c r="G145" s="38">
        <f t="shared" si="43"/>
        <v>0</v>
      </c>
      <c r="H145" s="38">
        <f t="shared" si="43"/>
        <v>0</v>
      </c>
      <c r="I145" s="38">
        <f t="shared" si="43"/>
        <v>0</v>
      </c>
      <c r="J145" s="38">
        <f t="shared" si="43"/>
        <v>0</v>
      </c>
      <c r="K145" s="39">
        <f>SUM(D145:J145)</f>
        <v>0</v>
      </c>
    </row>
    <row r="146" spans="1:11" s="149" customFormat="1" ht="13.5">
      <c r="A146" s="151">
        <v>424200</v>
      </c>
      <c r="B146" s="61"/>
      <c r="C146" s="62" t="s">
        <v>28</v>
      </c>
      <c r="D146" s="46">
        <f>SUM(D147:D149)</f>
        <v>0</v>
      </c>
      <c r="E146" s="46">
        <f aca="true" t="shared" si="44" ref="E146:J146">SUM(E147:E149)</f>
        <v>0</v>
      </c>
      <c r="F146" s="46">
        <f t="shared" si="44"/>
        <v>0</v>
      </c>
      <c r="G146" s="46">
        <f t="shared" si="44"/>
        <v>0</v>
      </c>
      <c r="H146" s="46">
        <f t="shared" si="44"/>
        <v>0</v>
      </c>
      <c r="I146" s="46">
        <f t="shared" si="44"/>
        <v>0</v>
      </c>
      <c r="J146" s="46">
        <f t="shared" si="44"/>
        <v>0</v>
      </c>
      <c r="K146" s="47">
        <f>SUM(D146:J146)</f>
        <v>0</v>
      </c>
    </row>
    <row r="147" spans="1:11" s="149" customFormat="1" ht="13.5">
      <c r="A147" s="143">
        <v>424211</v>
      </c>
      <c r="B147" s="10"/>
      <c r="C147" s="10" t="s">
        <v>237</v>
      </c>
      <c r="D147" s="49"/>
      <c r="E147" s="49"/>
      <c r="F147" s="49"/>
      <c r="G147" s="49"/>
      <c r="H147" s="49"/>
      <c r="I147" s="49"/>
      <c r="J147" s="49"/>
      <c r="K147" s="63">
        <f t="shared" si="41"/>
        <v>0</v>
      </c>
    </row>
    <row r="148" spans="1:11" s="149" customFormat="1" ht="13.5">
      <c r="A148" s="143">
        <v>424221</v>
      </c>
      <c r="B148" s="10"/>
      <c r="C148" s="10" t="s">
        <v>238</v>
      </c>
      <c r="D148" s="49"/>
      <c r="E148" s="49"/>
      <c r="F148" s="49"/>
      <c r="G148" s="49"/>
      <c r="H148" s="49"/>
      <c r="I148" s="49"/>
      <c r="J148" s="49"/>
      <c r="K148" s="63">
        <f t="shared" si="41"/>
        <v>0</v>
      </c>
    </row>
    <row r="149" spans="1:11" s="153" customFormat="1" ht="13.5">
      <c r="A149" s="143">
        <v>424231</v>
      </c>
      <c r="B149" s="10"/>
      <c r="C149" s="10" t="s">
        <v>239</v>
      </c>
      <c r="D149" s="30"/>
      <c r="E149" s="30"/>
      <c r="F149" s="30"/>
      <c r="G149" s="30"/>
      <c r="H149" s="30"/>
      <c r="I149" s="30"/>
      <c r="J149" s="30"/>
      <c r="K149" s="63">
        <f t="shared" si="41"/>
        <v>0</v>
      </c>
    </row>
    <row r="150" spans="1:11" s="149" customFormat="1" ht="13.5">
      <c r="A150" s="151">
        <v>424300</v>
      </c>
      <c r="B150" s="61"/>
      <c r="C150" s="62" t="s">
        <v>29</v>
      </c>
      <c r="D150" s="46">
        <f>SUM(D151:D153)</f>
        <v>0</v>
      </c>
      <c r="E150" s="46">
        <f aca="true" t="shared" si="45" ref="E150:J150">SUM(E151:E153)</f>
        <v>0</v>
      </c>
      <c r="F150" s="46">
        <f t="shared" si="45"/>
        <v>0</v>
      </c>
      <c r="G150" s="46">
        <f t="shared" si="45"/>
        <v>0</v>
      </c>
      <c r="H150" s="46">
        <f t="shared" si="45"/>
        <v>0</v>
      </c>
      <c r="I150" s="46">
        <f t="shared" si="45"/>
        <v>0</v>
      </c>
      <c r="J150" s="46">
        <f t="shared" si="45"/>
        <v>0</v>
      </c>
      <c r="K150" s="47">
        <f>SUM(D150:J150)</f>
        <v>0</v>
      </c>
    </row>
    <row r="151" spans="1:11" s="149" customFormat="1" ht="13.5">
      <c r="A151" s="143">
        <v>424311</v>
      </c>
      <c r="B151" s="35"/>
      <c r="C151" s="10" t="s">
        <v>166</v>
      </c>
      <c r="D151" s="30"/>
      <c r="E151" s="30"/>
      <c r="F151" s="30"/>
      <c r="G151" s="30"/>
      <c r="H151" s="30"/>
      <c r="I151" s="30"/>
      <c r="J151" s="30"/>
      <c r="K151" s="63">
        <f t="shared" si="41"/>
        <v>0</v>
      </c>
    </row>
    <row r="152" spans="1:11" s="149" customFormat="1" ht="13.5">
      <c r="A152" s="143">
        <v>424331</v>
      </c>
      <c r="B152" s="73"/>
      <c r="C152" s="10" t="s">
        <v>240</v>
      </c>
      <c r="D152" s="49"/>
      <c r="E152" s="49"/>
      <c r="F152" s="49"/>
      <c r="G152" s="49"/>
      <c r="H152" s="49"/>
      <c r="I152" s="49"/>
      <c r="J152" s="49"/>
      <c r="K152" s="63">
        <f t="shared" si="41"/>
        <v>0</v>
      </c>
    </row>
    <row r="153" spans="1:11" s="153" customFormat="1" ht="13.5">
      <c r="A153" s="143">
        <v>424351</v>
      </c>
      <c r="B153" s="154"/>
      <c r="C153" s="10" t="s">
        <v>241</v>
      </c>
      <c r="D153" s="30"/>
      <c r="E153" s="30"/>
      <c r="F153" s="30"/>
      <c r="G153" s="30"/>
      <c r="H153" s="30"/>
      <c r="I153" s="30"/>
      <c r="J153" s="30"/>
      <c r="K153" s="63">
        <f t="shared" si="41"/>
        <v>0</v>
      </c>
    </row>
    <row r="154" spans="1:11" s="153" customFormat="1" ht="15" customHeight="1">
      <c r="A154" s="151">
        <v>424500</v>
      </c>
      <c r="B154" s="155"/>
      <c r="C154" s="62" t="s">
        <v>30</v>
      </c>
      <c r="D154" s="46">
        <f>D155</f>
        <v>0</v>
      </c>
      <c r="E154" s="46">
        <f aca="true" t="shared" si="46" ref="E154:J154">E155</f>
        <v>0</v>
      </c>
      <c r="F154" s="46">
        <f t="shared" si="46"/>
        <v>0</v>
      </c>
      <c r="G154" s="46">
        <f t="shared" si="46"/>
        <v>0</v>
      </c>
      <c r="H154" s="46">
        <f t="shared" si="46"/>
        <v>0</v>
      </c>
      <c r="I154" s="46">
        <f t="shared" si="46"/>
        <v>0</v>
      </c>
      <c r="J154" s="46">
        <f t="shared" si="46"/>
        <v>0</v>
      </c>
      <c r="K154" s="47">
        <f>SUM(D154:J154)</f>
        <v>0</v>
      </c>
    </row>
    <row r="155" spans="1:11" s="153" customFormat="1" ht="12.75" customHeight="1">
      <c r="A155" s="143">
        <v>424511</v>
      </c>
      <c r="B155" s="154"/>
      <c r="C155" s="99" t="s">
        <v>30</v>
      </c>
      <c r="D155" s="30"/>
      <c r="E155" s="30"/>
      <c r="F155" s="30"/>
      <c r="G155" s="30"/>
      <c r="H155" s="30"/>
      <c r="I155" s="30"/>
      <c r="J155" s="30"/>
      <c r="K155" s="63">
        <f t="shared" si="41"/>
        <v>0</v>
      </c>
    </row>
    <row r="156" spans="1:11" s="149" customFormat="1" ht="13.5">
      <c r="A156" s="151">
        <v>424600</v>
      </c>
      <c r="B156" s="61"/>
      <c r="C156" s="62" t="s">
        <v>31</v>
      </c>
      <c r="D156" s="46">
        <f>SUM(D157:D158)</f>
        <v>0</v>
      </c>
      <c r="E156" s="46">
        <f aca="true" t="shared" si="47" ref="E156:J156">SUM(E157:E158)</f>
        <v>0</v>
      </c>
      <c r="F156" s="46">
        <f t="shared" si="47"/>
        <v>0</v>
      </c>
      <c r="G156" s="46">
        <f t="shared" si="47"/>
        <v>0</v>
      </c>
      <c r="H156" s="46">
        <f t="shared" si="47"/>
        <v>0</v>
      </c>
      <c r="I156" s="46">
        <f t="shared" si="47"/>
        <v>0</v>
      </c>
      <c r="J156" s="46">
        <f t="shared" si="47"/>
        <v>0</v>
      </c>
      <c r="K156" s="47">
        <f>SUM(D156:J156)</f>
        <v>0</v>
      </c>
    </row>
    <row r="157" spans="1:11" s="149" customFormat="1" ht="13.5">
      <c r="A157" s="143">
        <v>424611</v>
      </c>
      <c r="B157" s="35"/>
      <c r="C157" s="10" t="s">
        <v>167</v>
      </c>
      <c r="D157" s="30"/>
      <c r="E157" s="30"/>
      <c r="F157" s="30"/>
      <c r="G157" s="30"/>
      <c r="H157" s="30"/>
      <c r="I157" s="30"/>
      <c r="J157" s="30"/>
      <c r="K157" s="63">
        <f t="shared" si="41"/>
        <v>0</v>
      </c>
    </row>
    <row r="158" spans="1:11" s="149" customFormat="1" ht="13.5">
      <c r="A158" s="143">
        <v>424631</v>
      </c>
      <c r="B158" s="35"/>
      <c r="C158" s="10" t="s">
        <v>168</v>
      </c>
      <c r="D158" s="30"/>
      <c r="E158" s="30"/>
      <c r="F158" s="30"/>
      <c r="G158" s="30"/>
      <c r="H158" s="30"/>
      <c r="I158" s="30"/>
      <c r="J158" s="30"/>
      <c r="K158" s="63">
        <f t="shared" si="41"/>
        <v>0</v>
      </c>
    </row>
    <row r="159" spans="1:11" s="149" customFormat="1" ht="13.5">
      <c r="A159" s="151">
        <v>424900</v>
      </c>
      <c r="B159" s="61"/>
      <c r="C159" s="62" t="s">
        <v>32</v>
      </c>
      <c r="D159" s="46">
        <f>SUM(D160)</f>
        <v>0</v>
      </c>
      <c r="E159" s="46">
        <f aca="true" t="shared" si="48" ref="E159:J159">SUM(E160)</f>
        <v>0</v>
      </c>
      <c r="F159" s="46">
        <f t="shared" si="48"/>
        <v>0</v>
      </c>
      <c r="G159" s="46">
        <f t="shared" si="48"/>
        <v>0</v>
      </c>
      <c r="H159" s="46">
        <f t="shared" si="48"/>
        <v>0</v>
      </c>
      <c r="I159" s="46">
        <f t="shared" si="48"/>
        <v>0</v>
      </c>
      <c r="J159" s="46">
        <f t="shared" si="48"/>
        <v>0</v>
      </c>
      <c r="K159" s="47">
        <f>SUM(D159:J159)</f>
        <v>0</v>
      </c>
    </row>
    <row r="160" spans="1:11" s="149" customFormat="1" ht="13.5">
      <c r="A160" s="143">
        <v>424911</v>
      </c>
      <c r="B160" s="35"/>
      <c r="C160" s="10" t="s">
        <v>32</v>
      </c>
      <c r="D160" s="30"/>
      <c r="E160" s="30"/>
      <c r="F160" s="30"/>
      <c r="G160" s="30"/>
      <c r="H160" s="30"/>
      <c r="I160" s="30"/>
      <c r="J160" s="30"/>
      <c r="K160" s="63">
        <f t="shared" si="41"/>
        <v>0</v>
      </c>
    </row>
    <row r="161" spans="1:11" s="149" customFormat="1" ht="13.5">
      <c r="A161" s="150">
        <v>425000</v>
      </c>
      <c r="B161" s="34"/>
      <c r="C161" s="6" t="s">
        <v>92</v>
      </c>
      <c r="D161" s="38">
        <f>SUM(D162+D172)</f>
        <v>0</v>
      </c>
      <c r="E161" s="38">
        <f aca="true" t="shared" si="49" ref="E161:J161">SUM(E162+E172)</f>
        <v>0</v>
      </c>
      <c r="F161" s="38">
        <f t="shared" si="49"/>
        <v>0</v>
      </c>
      <c r="G161" s="38">
        <f t="shared" si="49"/>
        <v>0</v>
      </c>
      <c r="H161" s="38">
        <f t="shared" si="49"/>
        <v>0</v>
      </c>
      <c r="I161" s="38">
        <f t="shared" si="49"/>
        <v>0</v>
      </c>
      <c r="J161" s="38">
        <f t="shared" si="49"/>
        <v>0</v>
      </c>
      <c r="K161" s="39">
        <f>SUM(D161:J161)</f>
        <v>0</v>
      </c>
    </row>
    <row r="162" spans="1:11" s="149" customFormat="1" ht="13.5">
      <c r="A162" s="151">
        <v>425100</v>
      </c>
      <c r="B162" s="61"/>
      <c r="C162" s="62" t="s">
        <v>33</v>
      </c>
      <c r="D162" s="46">
        <f>SUM(D163:D171)</f>
        <v>0</v>
      </c>
      <c r="E162" s="46">
        <f aca="true" t="shared" si="50" ref="E162:J162">SUM(E163:E171)</f>
        <v>0</v>
      </c>
      <c r="F162" s="46">
        <f t="shared" si="50"/>
        <v>0</v>
      </c>
      <c r="G162" s="46">
        <f t="shared" si="50"/>
        <v>0</v>
      </c>
      <c r="H162" s="46">
        <f t="shared" si="50"/>
        <v>0</v>
      </c>
      <c r="I162" s="46">
        <f t="shared" si="50"/>
        <v>0</v>
      </c>
      <c r="J162" s="46">
        <f t="shared" si="50"/>
        <v>0</v>
      </c>
      <c r="K162" s="47">
        <f>SUM(D162:J162)</f>
        <v>0</v>
      </c>
    </row>
    <row r="163" spans="1:11" s="149" customFormat="1" ht="13.5">
      <c r="A163" s="143">
        <v>425111</v>
      </c>
      <c r="B163" s="35"/>
      <c r="C163" s="10" t="s">
        <v>169</v>
      </c>
      <c r="D163" s="30"/>
      <c r="E163" s="30"/>
      <c r="F163" s="30"/>
      <c r="G163" s="30"/>
      <c r="H163" s="30"/>
      <c r="I163" s="30"/>
      <c r="J163" s="30"/>
      <c r="K163" s="63">
        <f t="shared" si="41"/>
        <v>0</v>
      </c>
    </row>
    <row r="164" spans="1:11" s="149" customFormat="1" ht="13.5">
      <c r="A164" s="143">
        <v>425112</v>
      </c>
      <c r="B164" s="35"/>
      <c r="C164" s="10" t="s">
        <v>170</v>
      </c>
      <c r="D164" s="30"/>
      <c r="E164" s="30"/>
      <c r="F164" s="30"/>
      <c r="G164" s="30"/>
      <c r="H164" s="30"/>
      <c r="I164" s="30"/>
      <c r="J164" s="30"/>
      <c r="K164" s="63">
        <f t="shared" si="41"/>
        <v>0</v>
      </c>
    </row>
    <row r="165" spans="1:11" s="149" customFormat="1" ht="13.5">
      <c r="A165" s="143">
        <v>425113</v>
      </c>
      <c r="B165" s="35"/>
      <c r="C165" s="10" t="s">
        <v>171</v>
      </c>
      <c r="D165" s="30"/>
      <c r="E165" s="30"/>
      <c r="F165" s="30"/>
      <c r="G165" s="30"/>
      <c r="H165" s="30"/>
      <c r="I165" s="30"/>
      <c r="J165" s="30"/>
      <c r="K165" s="63">
        <f t="shared" si="41"/>
        <v>0</v>
      </c>
    </row>
    <row r="166" spans="1:11" s="149" customFormat="1" ht="13.5">
      <c r="A166" s="143">
        <v>425114</v>
      </c>
      <c r="B166" s="35"/>
      <c r="C166" s="10" t="s">
        <v>172</v>
      </c>
      <c r="D166" s="30"/>
      <c r="E166" s="30"/>
      <c r="F166" s="30"/>
      <c r="G166" s="30"/>
      <c r="H166" s="30"/>
      <c r="I166" s="30"/>
      <c r="J166" s="30"/>
      <c r="K166" s="63">
        <f t="shared" si="41"/>
        <v>0</v>
      </c>
    </row>
    <row r="167" spans="1:11" s="149" customFormat="1" ht="13.5">
      <c r="A167" s="143">
        <v>425115</v>
      </c>
      <c r="B167" s="35"/>
      <c r="C167" s="10" t="s">
        <v>242</v>
      </c>
      <c r="D167" s="30"/>
      <c r="E167" s="30"/>
      <c r="F167" s="30"/>
      <c r="G167" s="30"/>
      <c r="H167" s="30"/>
      <c r="I167" s="30"/>
      <c r="J167" s="30"/>
      <c r="K167" s="63">
        <f t="shared" si="41"/>
        <v>0</v>
      </c>
    </row>
    <row r="168" spans="1:11" s="149" customFormat="1" ht="13.5">
      <c r="A168" s="143">
        <v>425116</v>
      </c>
      <c r="B168" s="35"/>
      <c r="C168" s="10" t="s">
        <v>173</v>
      </c>
      <c r="D168" s="30"/>
      <c r="E168" s="30"/>
      <c r="F168" s="30"/>
      <c r="G168" s="30"/>
      <c r="H168" s="30"/>
      <c r="I168" s="30"/>
      <c r="J168" s="30"/>
      <c r="K168" s="63">
        <f t="shared" si="41"/>
        <v>0</v>
      </c>
    </row>
    <row r="169" spans="1:11" s="149" customFormat="1" ht="13.5">
      <c r="A169" s="143">
        <v>425117</v>
      </c>
      <c r="B169" s="35"/>
      <c r="C169" s="10" t="s">
        <v>174</v>
      </c>
      <c r="D169" s="30"/>
      <c r="E169" s="30"/>
      <c r="F169" s="30"/>
      <c r="G169" s="30"/>
      <c r="H169" s="30"/>
      <c r="I169" s="30"/>
      <c r="J169" s="30"/>
      <c r="K169" s="63">
        <f t="shared" si="41"/>
        <v>0</v>
      </c>
    </row>
    <row r="170" spans="1:11" s="149" customFormat="1" ht="13.5">
      <c r="A170" s="143">
        <v>425118</v>
      </c>
      <c r="B170" s="35"/>
      <c r="C170" s="10" t="s">
        <v>243</v>
      </c>
      <c r="D170" s="30"/>
      <c r="E170" s="30"/>
      <c r="F170" s="30"/>
      <c r="G170" s="30"/>
      <c r="H170" s="30"/>
      <c r="I170" s="30"/>
      <c r="J170" s="30"/>
      <c r="K170" s="63">
        <f t="shared" si="41"/>
        <v>0</v>
      </c>
    </row>
    <row r="171" spans="1:11" s="149" customFormat="1" ht="13.5">
      <c r="A171" s="143">
        <v>425191</v>
      </c>
      <c r="B171" s="35"/>
      <c r="C171" s="10" t="s">
        <v>175</v>
      </c>
      <c r="D171" s="30"/>
      <c r="E171" s="30"/>
      <c r="F171" s="30"/>
      <c r="G171" s="30"/>
      <c r="H171" s="30"/>
      <c r="I171" s="30"/>
      <c r="J171" s="30"/>
      <c r="K171" s="63">
        <f t="shared" si="41"/>
        <v>0</v>
      </c>
    </row>
    <row r="172" spans="1:11" s="149" customFormat="1" ht="13.5">
      <c r="A172" s="151">
        <v>425200</v>
      </c>
      <c r="B172" s="61"/>
      <c r="C172" s="62" t="s">
        <v>34</v>
      </c>
      <c r="D172" s="46">
        <f>SUM(D173:D185)</f>
        <v>0</v>
      </c>
      <c r="E172" s="46">
        <f aca="true" t="shared" si="51" ref="E172:J172">SUM(E173:E185)</f>
        <v>0</v>
      </c>
      <c r="F172" s="46">
        <f t="shared" si="51"/>
        <v>0</v>
      </c>
      <c r="G172" s="46">
        <f t="shared" si="51"/>
        <v>0</v>
      </c>
      <c r="H172" s="46">
        <f t="shared" si="51"/>
        <v>0</v>
      </c>
      <c r="I172" s="46">
        <f t="shared" si="51"/>
        <v>0</v>
      </c>
      <c r="J172" s="46">
        <f t="shared" si="51"/>
        <v>0</v>
      </c>
      <c r="K172" s="47">
        <f>SUM(D172:J172)</f>
        <v>0</v>
      </c>
    </row>
    <row r="173" spans="1:11" s="149" customFormat="1" ht="13.5">
      <c r="A173" s="143">
        <v>425211</v>
      </c>
      <c r="B173" s="35"/>
      <c r="C173" s="10" t="s">
        <v>176</v>
      </c>
      <c r="D173" s="30"/>
      <c r="E173" s="30"/>
      <c r="F173" s="30"/>
      <c r="G173" s="30"/>
      <c r="H173" s="30"/>
      <c r="I173" s="30"/>
      <c r="J173" s="30"/>
      <c r="K173" s="63">
        <f t="shared" si="41"/>
        <v>0</v>
      </c>
    </row>
    <row r="174" spans="1:11" s="149" customFormat="1" ht="13.5">
      <c r="A174" s="143">
        <v>425212</v>
      </c>
      <c r="B174" s="35"/>
      <c r="C174" s="10" t="s">
        <v>177</v>
      </c>
      <c r="D174" s="30"/>
      <c r="E174" s="30"/>
      <c r="F174" s="30"/>
      <c r="G174" s="30"/>
      <c r="H174" s="30"/>
      <c r="I174" s="30"/>
      <c r="J174" s="30"/>
      <c r="K174" s="63">
        <f t="shared" si="41"/>
        <v>0</v>
      </c>
    </row>
    <row r="175" spans="1:11" s="149" customFormat="1" ht="13.5">
      <c r="A175" s="143">
        <v>425213</v>
      </c>
      <c r="B175" s="35"/>
      <c r="C175" s="10" t="s">
        <v>178</v>
      </c>
      <c r="D175" s="30"/>
      <c r="E175" s="30"/>
      <c r="F175" s="30"/>
      <c r="G175" s="30"/>
      <c r="H175" s="30"/>
      <c r="I175" s="30"/>
      <c r="J175" s="30"/>
      <c r="K175" s="63">
        <f t="shared" si="41"/>
        <v>0</v>
      </c>
    </row>
    <row r="176" spans="1:11" s="149" customFormat="1" ht="13.5">
      <c r="A176" s="143">
        <v>425219</v>
      </c>
      <c r="B176" s="35"/>
      <c r="C176" s="10" t="s">
        <v>244</v>
      </c>
      <c r="D176" s="30"/>
      <c r="E176" s="30"/>
      <c r="F176" s="30"/>
      <c r="G176" s="30"/>
      <c r="H176" s="30"/>
      <c r="I176" s="30"/>
      <c r="J176" s="30"/>
      <c r="K176" s="63">
        <f t="shared" si="41"/>
        <v>0</v>
      </c>
    </row>
    <row r="177" spans="1:11" s="149" customFormat="1" ht="13.5">
      <c r="A177" s="143">
        <v>425221</v>
      </c>
      <c r="B177" s="35"/>
      <c r="C177" s="10" t="s">
        <v>179</v>
      </c>
      <c r="D177" s="30"/>
      <c r="E177" s="30"/>
      <c r="F177" s="30"/>
      <c r="G177" s="30"/>
      <c r="H177" s="30"/>
      <c r="I177" s="30"/>
      <c r="J177" s="30"/>
      <c r="K177" s="63">
        <f t="shared" si="41"/>
        <v>0</v>
      </c>
    </row>
    <row r="178" spans="1:11" s="149" customFormat="1" ht="13.5">
      <c r="A178" s="143">
        <v>425222</v>
      </c>
      <c r="B178" s="35"/>
      <c r="C178" s="10" t="s">
        <v>180</v>
      </c>
      <c r="D178" s="30"/>
      <c r="E178" s="30"/>
      <c r="F178" s="30"/>
      <c r="G178" s="30"/>
      <c r="H178" s="30"/>
      <c r="I178" s="30"/>
      <c r="J178" s="30"/>
      <c r="K178" s="63">
        <f t="shared" si="41"/>
        <v>0</v>
      </c>
    </row>
    <row r="179" spans="1:11" s="149" customFormat="1" ht="13.5">
      <c r="A179" s="143">
        <v>425223</v>
      </c>
      <c r="B179" s="35"/>
      <c r="C179" s="10" t="s">
        <v>181</v>
      </c>
      <c r="D179" s="30"/>
      <c r="E179" s="30"/>
      <c r="F179" s="30"/>
      <c r="G179" s="30"/>
      <c r="H179" s="30"/>
      <c r="I179" s="30"/>
      <c r="J179" s="30"/>
      <c r="K179" s="63">
        <f t="shared" si="41"/>
        <v>0</v>
      </c>
    </row>
    <row r="180" spans="1:11" s="149" customFormat="1" ht="13.5">
      <c r="A180" s="143">
        <v>425224</v>
      </c>
      <c r="B180" s="35"/>
      <c r="C180" s="10" t="s">
        <v>182</v>
      </c>
      <c r="D180" s="30"/>
      <c r="E180" s="30"/>
      <c r="F180" s="30"/>
      <c r="G180" s="30"/>
      <c r="H180" s="30"/>
      <c r="I180" s="30"/>
      <c r="J180" s="30"/>
      <c r="K180" s="63">
        <f t="shared" si="41"/>
        <v>0</v>
      </c>
    </row>
    <row r="181" spans="1:11" s="149" customFormat="1" ht="13.5">
      <c r="A181" s="143">
        <v>425225</v>
      </c>
      <c r="B181" s="35"/>
      <c r="C181" s="10" t="s">
        <v>245</v>
      </c>
      <c r="D181" s="30"/>
      <c r="E181" s="30"/>
      <c r="F181" s="30"/>
      <c r="G181" s="30"/>
      <c r="H181" s="30"/>
      <c r="I181" s="30"/>
      <c r="J181" s="30"/>
      <c r="K181" s="63">
        <f t="shared" si="41"/>
        <v>0</v>
      </c>
    </row>
    <row r="182" spans="1:11" s="149" customFormat="1" ht="13.5">
      <c r="A182" s="143">
        <v>425226</v>
      </c>
      <c r="B182" s="35"/>
      <c r="C182" s="10" t="s">
        <v>183</v>
      </c>
      <c r="D182" s="30"/>
      <c r="E182" s="30"/>
      <c r="F182" s="30"/>
      <c r="G182" s="30"/>
      <c r="H182" s="30"/>
      <c r="I182" s="30"/>
      <c r="J182" s="30"/>
      <c r="K182" s="63">
        <f t="shared" si="41"/>
        <v>0</v>
      </c>
    </row>
    <row r="183" spans="1:11" s="149" customFormat="1" ht="13.5">
      <c r="A183" s="143">
        <v>425229</v>
      </c>
      <c r="B183" s="35"/>
      <c r="C183" s="10" t="s">
        <v>184</v>
      </c>
      <c r="D183" s="30"/>
      <c r="E183" s="30"/>
      <c r="F183" s="30"/>
      <c r="G183" s="30"/>
      <c r="H183" s="30"/>
      <c r="I183" s="30"/>
      <c r="J183" s="30"/>
      <c r="K183" s="63">
        <f t="shared" si="41"/>
        <v>0</v>
      </c>
    </row>
    <row r="184" spans="1:11" s="149" customFormat="1" ht="13.5">
      <c r="A184" s="143">
        <v>425281</v>
      </c>
      <c r="B184" s="35"/>
      <c r="C184" s="10" t="s">
        <v>246</v>
      </c>
      <c r="D184" s="30"/>
      <c r="E184" s="30"/>
      <c r="F184" s="30"/>
      <c r="G184" s="30"/>
      <c r="H184" s="30"/>
      <c r="I184" s="30"/>
      <c r="J184" s="30"/>
      <c r="K184" s="63">
        <f t="shared" si="41"/>
        <v>0</v>
      </c>
    </row>
    <row r="185" spans="1:11" s="153" customFormat="1" ht="27">
      <c r="A185" s="143">
        <v>425291</v>
      </c>
      <c r="B185" s="154"/>
      <c r="C185" s="10" t="s">
        <v>247</v>
      </c>
      <c r="D185" s="30"/>
      <c r="E185" s="30"/>
      <c r="F185" s="30"/>
      <c r="G185" s="30"/>
      <c r="H185" s="30"/>
      <c r="I185" s="30"/>
      <c r="J185" s="30"/>
      <c r="K185" s="63">
        <f t="shared" si="41"/>
        <v>0</v>
      </c>
    </row>
    <row r="186" spans="1:11" s="149" customFormat="1" ht="13.5">
      <c r="A186" s="150">
        <v>426000</v>
      </c>
      <c r="B186" s="34"/>
      <c r="C186" s="6" t="s">
        <v>35</v>
      </c>
      <c r="D186" s="38">
        <f>SUM(D187+D196+D203+D209+D193+D201)</f>
        <v>0</v>
      </c>
      <c r="E186" s="38">
        <f aca="true" t="shared" si="52" ref="E186:J186">SUM(E187+E196+E203+E209+E193+E201)</f>
        <v>0</v>
      </c>
      <c r="F186" s="38">
        <f t="shared" si="52"/>
        <v>0</v>
      </c>
      <c r="G186" s="38">
        <f t="shared" si="52"/>
        <v>0</v>
      </c>
      <c r="H186" s="38">
        <f t="shared" si="52"/>
        <v>0</v>
      </c>
      <c r="I186" s="38">
        <f t="shared" si="52"/>
        <v>0</v>
      </c>
      <c r="J186" s="38">
        <f t="shared" si="52"/>
        <v>0</v>
      </c>
      <c r="K186" s="39">
        <f>SUM(D186:J186)</f>
        <v>0</v>
      </c>
    </row>
    <row r="187" spans="1:11" s="149" customFormat="1" ht="13.5">
      <c r="A187" s="151">
        <v>426100</v>
      </c>
      <c r="B187" s="61"/>
      <c r="C187" s="62" t="s">
        <v>36</v>
      </c>
      <c r="D187" s="46">
        <f>SUM(D188:D192)</f>
        <v>0</v>
      </c>
      <c r="E187" s="46">
        <f aca="true" t="shared" si="53" ref="E187:J187">SUM(E188:E192)</f>
        <v>0</v>
      </c>
      <c r="F187" s="46">
        <f t="shared" si="53"/>
        <v>0</v>
      </c>
      <c r="G187" s="46">
        <f t="shared" si="53"/>
        <v>0</v>
      </c>
      <c r="H187" s="46">
        <f t="shared" si="53"/>
        <v>0</v>
      </c>
      <c r="I187" s="46">
        <f t="shared" si="53"/>
        <v>0</v>
      </c>
      <c r="J187" s="46">
        <f t="shared" si="53"/>
        <v>0</v>
      </c>
      <c r="K187" s="47">
        <f>SUM(D187:J187)</f>
        <v>0</v>
      </c>
    </row>
    <row r="188" spans="1:11" s="149" customFormat="1" ht="13.5">
      <c r="A188" s="143">
        <v>426111</v>
      </c>
      <c r="B188" s="35"/>
      <c r="C188" s="10" t="s">
        <v>185</v>
      </c>
      <c r="D188" s="30"/>
      <c r="E188" s="30"/>
      <c r="F188" s="30"/>
      <c r="G188" s="30"/>
      <c r="H188" s="30"/>
      <c r="I188" s="30"/>
      <c r="J188" s="30"/>
      <c r="K188" s="63">
        <f t="shared" si="41"/>
        <v>0</v>
      </c>
    </row>
    <row r="189" spans="1:11" s="149" customFormat="1" ht="13.5">
      <c r="A189" s="143">
        <v>426121</v>
      </c>
      <c r="B189" s="35"/>
      <c r="C189" s="10" t="s">
        <v>186</v>
      </c>
      <c r="D189" s="30"/>
      <c r="E189" s="30"/>
      <c r="F189" s="30"/>
      <c r="G189" s="30"/>
      <c r="H189" s="30"/>
      <c r="I189" s="30"/>
      <c r="J189" s="30"/>
      <c r="K189" s="63">
        <f t="shared" si="41"/>
        <v>0</v>
      </c>
    </row>
    <row r="190" spans="1:11" s="149" customFormat="1" ht="13.5">
      <c r="A190" s="143">
        <v>426123</v>
      </c>
      <c r="B190" s="35"/>
      <c r="C190" s="10" t="s">
        <v>187</v>
      </c>
      <c r="D190" s="30"/>
      <c r="E190" s="30"/>
      <c r="F190" s="30"/>
      <c r="G190" s="30"/>
      <c r="H190" s="30"/>
      <c r="I190" s="30"/>
      <c r="J190" s="30"/>
      <c r="K190" s="63">
        <f t="shared" si="41"/>
        <v>0</v>
      </c>
    </row>
    <row r="191" spans="1:11" s="149" customFormat="1" ht="13.5">
      <c r="A191" s="143">
        <v>426124</v>
      </c>
      <c r="B191" s="35"/>
      <c r="C191" s="10" t="s">
        <v>188</v>
      </c>
      <c r="D191" s="30"/>
      <c r="E191" s="30"/>
      <c r="F191" s="30"/>
      <c r="G191" s="30"/>
      <c r="H191" s="30"/>
      <c r="I191" s="30"/>
      <c r="J191" s="30"/>
      <c r="K191" s="63">
        <f t="shared" si="41"/>
        <v>0</v>
      </c>
    </row>
    <row r="192" spans="1:11" s="149" customFormat="1" ht="13.5">
      <c r="A192" s="143">
        <v>426131</v>
      </c>
      <c r="B192" s="35"/>
      <c r="C192" s="10" t="s">
        <v>189</v>
      </c>
      <c r="D192" s="30"/>
      <c r="E192" s="30"/>
      <c r="F192" s="30"/>
      <c r="G192" s="30"/>
      <c r="H192" s="30"/>
      <c r="I192" s="30"/>
      <c r="J192" s="30"/>
      <c r="K192" s="63">
        <f t="shared" si="41"/>
        <v>0</v>
      </c>
    </row>
    <row r="193" spans="1:11" s="149" customFormat="1" ht="13.5">
      <c r="A193" s="151">
        <v>426300</v>
      </c>
      <c r="B193" s="61"/>
      <c r="C193" s="62" t="s">
        <v>37</v>
      </c>
      <c r="D193" s="46">
        <f>SUM(D194:D195)</f>
        <v>0</v>
      </c>
      <c r="E193" s="46">
        <f aca="true" t="shared" si="54" ref="E193:J193">SUM(E194:E195)</f>
        <v>0</v>
      </c>
      <c r="F193" s="46">
        <f t="shared" si="54"/>
        <v>0</v>
      </c>
      <c r="G193" s="46">
        <f t="shared" si="54"/>
        <v>0</v>
      </c>
      <c r="H193" s="46">
        <f t="shared" si="54"/>
        <v>0</v>
      </c>
      <c r="I193" s="46">
        <f t="shared" si="54"/>
        <v>0</v>
      </c>
      <c r="J193" s="46">
        <f t="shared" si="54"/>
        <v>0</v>
      </c>
      <c r="K193" s="47">
        <f>SUM(D193:J193)</f>
        <v>0</v>
      </c>
    </row>
    <row r="194" spans="1:11" s="149" customFormat="1" ht="13.5">
      <c r="A194" s="143">
        <v>426311</v>
      </c>
      <c r="B194" s="35"/>
      <c r="C194" s="10" t="s">
        <v>248</v>
      </c>
      <c r="D194" s="30"/>
      <c r="E194" s="30"/>
      <c r="F194" s="30"/>
      <c r="G194" s="30"/>
      <c r="H194" s="30"/>
      <c r="I194" s="30"/>
      <c r="J194" s="30"/>
      <c r="K194" s="63">
        <f t="shared" si="41"/>
        <v>0</v>
      </c>
    </row>
    <row r="195" spans="1:11" s="149" customFormat="1" ht="13.5">
      <c r="A195" s="143">
        <v>426312</v>
      </c>
      <c r="B195" s="35"/>
      <c r="C195" s="10" t="s">
        <v>249</v>
      </c>
      <c r="D195" s="30"/>
      <c r="E195" s="30"/>
      <c r="F195" s="30"/>
      <c r="G195" s="30"/>
      <c r="H195" s="30"/>
      <c r="I195" s="30"/>
      <c r="J195" s="30"/>
      <c r="K195" s="63">
        <f t="shared" si="41"/>
        <v>0</v>
      </c>
    </row>
    <row r="196" spans="1:11" s="149" customFormat="1" ht="13.5">
      <c r="A196" s="151">
        <v>426400</v>
      </c>
      <c r="B196" s="61"/>
      <c r="C196" s="62" t="s">
        <v>190</v>
      </c>
      <c r="D196" s="46">
        <f>SUM(D197:D200)</f>
        <v>0</v>
      </c>
      <c r="E196" s="46">
        <f aca="true" t="shared" si="55" ref="E196:J196">SUM(E197:E200)</f>
        <v>0</v>
      </c>
      <c r="F196" s="46">
        <f t="shared" si="55"/>
        <v>0</v>
      </c>
      <c r="G196" s="46">
        <f t="shared" si="55"/>
        <v>0</v>
      </c>
      <c r="H196" s="46">
        <f t="shared" si="55"/>
        <v>0</v>
      </c>
      <c r="I196" s="46">
        <f t="shared" si="55"/>
        <v>0</v>
      </c>
      <c r="J196" s="46">
        <f t="shared" si="55"/>
        <v>0</v>
      </c>
      <c r="K196" s="47">
        <f>SUM(D196:J196)</f>
        <v>0</v>
      </c>
    </row>
    <row r="197" spans="1:11" s="149" customFormat="1" ht="13.5">
      <c r="A197" s="143">
        <v>426411</v>
      </c>
      <c r="B197" s="35"/>
      <c r="C197" s="10" t="s">
        <v>191</v>
      </c>
      <c r="D197" s="30"/>
      <c r="E197" s="30"/>
      <c r="F197" s="30"/>
      <c r="G197" s="30"/>
      <c r="H197" s="30"/>
      <c r="I197" s="30"/>
      <c r="J197" s="30"/>
      <c r="K197" s="63">
        <f t="shared" si="41"/>
        <v>0</v>
      </c>
    </row>
    <row r="198" spans="1:11" s="149" customFormat="1" ht="13.5">
      <c r="A198" s="143">
        <v>426412</v>
      </c>
      <c r="B198" s="35"/>
      <c r="C198" s="10" t="s">
        <v>192</v>
      </c>
      <c r="D198" s="30"/>
      <c r="E198" s="30"/>
      <c r="F198" s="30"/>
      <c r="G198" s="30"/>
      <c r="H198" s="30"/>
      <c r="I198" s="30"/>
      <c r="J198" s="30"/>
      <c r="K198" s="63">
        <f t="shared" si="41"/>
        <v>0</v>
      </c>
    </row>
    <row r="199" spans="1:11" s="149" customFormat="1" ht="13.5">
      <c r="A199" s="143">
        <v>426413</v>
      </c>
      <c r="B199" s="35"/>
      <c r="C199" s="10" t="s">
        <v>193</v>
      </c>
      <c r="D199" s="30"/>
      <c r="E199" s="30"/>
      <c r="F199" s="30"/>
      <c r="G199" s="30"/>
      <c r="H199" s="30"/>
      <c r="I199" s="30"/>
      <c r="J199" s="30"/>
      <c r="K199" s="63">
        <f t="shared" si="41"/>
        <v>0</v>
      </c>
    </row>
    <row r="200" spans="1:11" s="149" customFormat="1" ht="13.5">
      <c r="A200" s="143">
        <v>426491</v>
      </c>
      <c r="B200" s="35"/>
      <c r="C200" s="10" t="s">
        <v>194</v>
      </c>
      <c r="D200" s="30"/>
      <c r="E200" s="30"/>
      <c r="F200" s="30"/>
      <c r="G200" s="30"/>
      <c r="H200" s="30"/>
      <c r="I200" s="30"/>
      <c r="J200" s="30"/>
      <c r="K200" s="63">
        <f t="shared" si="41"/>
        <v>0</v>
      </c>
    </row>
    <row r="201" spans="1:11" s="149" customFormat="1" ht="13.5">
      <c r="A201" s="151">
        <v>426500</v>
      </c>
      <c r="B201" s="69"/>
      <c r="C201" s="62" t="s">
        <v>38</v>
      </c>
      <c r="D201" s="46">
        <f>D202</f>
        <v>0</v>
      </c>
      <c r="E201" s="46">
        <f aca="true" t="shared" si="56" ref="E201:J201">E202</f>
        <v>0</v>
      </c>
      <c r="F201" s="46">
        <f t="shared" si="56"/>
        <v>0</v>
      </c>
      <c r="G201" s="46">
        <f t="shared" si="56"/>
        <v>0</v>
      </c>
      <c r="H201" s="46">
        <f t="shared" si="56"/>
        <v>0</v>
      </c>
      <c r="I201" s="46">
        <f t="shared" si="56"/>
        <v>0</v>
      </c>
      <c r="J201" s="46">
        <f t="shared" si="56"/>
        <v>0</v>
      </c>
      <c r="K201" s="47">
        <f>SUM(D201:J201)</f>
        <v>0</v>
      </c>
    </row>
    <row r="202" spans="1:11" s="149" customFormat="1" ht="13.5">
      <c r="A202" s="143">
        <v>426591</v>
      </c>
      <c r="B202" s="35"/>
      <c r="C202" s="99" t="s">
        <v>250</v>
      </c>
      <c r="D202" s="30"/>
      <c r="E202" s="30"/>
      <c r="F202" s="30"/>
      <c r="G202" s="30"/>
      <c r="H202" s="30"/>
      <c r="I202" s="30"/>
      <c r="J202" s="30"/>
      <c r="K202" s="63">
        <f t="shared" si="41"/>
        <v>0</v>
      </c>
    </row>
    <row r="203" spans="1:11" s="149" customFormat="1" ht="13.5">
      <c r="A203" s="151">
        <v>426800</v>
      </c>
      <c r="B203" s="61"/>
      <c r="C203" s="62" t="s">
        <v>195</v>
      </c>
      <c r="D203" s="46">
        <f>SUM(D204:D208)</f>
        <v>0</v>
      </c>
      <c r="E203" s="46">
        <f aca="true" t="shared" si="57" ref="E203:J203">SUM(E204:E208)</f>
        <v>0</v>
      </c>
      <c r="F203" s="46">
        <f t="shared" si="57"/>
        <v>0</v>
      </c>
      <c r="G203" s="46">
        <f t="shared" si="57"/>
        <v>0</v>
      </c>
      <c r="H203" s="46">
        <f t="shared" si="57"/>
        <v>0</v>
      </c>
      <c r="I203" s="46">
        <f t="shared" si="57"/>
        <v>0</v>
      </c>
      <c r="J203" s="46">
        <f t="shared" si="57"/>
        <v>0</v>
      </c>
      <c r="K203" s="47">
        <f>SUM(D203:J203)</f>
        <v>0</v>
      </c>
    </row>
    <row r="204" spans="1:11" s="149" customFormat="1" ht="13.5">
      <c r="A204" s="143">
        <v>426811</v>
      </c>
      <c r="B204" s="35"/>
      <c r="C204" s="10" t="s">
        <v>196</v>
      </c>
      <c r="D204" s="30"/>
      <c r="E204" s="30"/>
      <c r="F204" s="30"/>
      <c r="G204" s="30"/>
      <c r="H204" s="30"/>
      <c r="I204" s="30"/>
      <c r="J204" s="30"/>
      <c r="K204" s="63">
        <f aca="true" t="shared" si="58" ref="K204:K267">SUM(D204:J204)</f>
        <v>0</v>
      </c>
    </row>
    <row r="205" spans="1:11" s="149" customFormat="1" ht="13.5">
      <c r="A205" s="143">
        <v>426812</v>
      </c>
      <c r="B205" s="35"/>
      <c r="C205" s="10" t="s">
        <v>197</v>
      </c>
      <c r="D205" s="30"/>
      <c r="E205" s="30"/>
      <c r="F205" s="30"/>
      <c r="G205" s="30"/>
      <c r="H205" s="30"/>
      <c r="I205" s="30"/>
      <c r="J205" s="30"/>
      <c r="K205" s="63">
        <f t="shared" si="58"/>
        <v>0</v>
      </c>
    </row>
    <row r="206" spans="1:11" s="149" customFormat="1" ht="13.5">
      <c r="A206" s="143">
        <v>426819</v>
      </c>
      <c r="B206" s="35"/>
      <c r="C206" s="10" t="s">
        <v>251</v>
      </c>
      <c r="D206" s="30"/>
      <c r="E206" s="30"/>
      <c r="F206" s="30"/>
      <c r="G206" s="30"/>
      <c r="H206" s="30"/>
      <c r="I206" s="30"/>
      <c r="J206" s="30"/>
      <c r="K206" s="63">
        <f t="shared" si="58"/>
        <v>0</v>
      </c>
    </row>
    <row r="207" spans="1:11" s="149" customFormat="1" ht="13.5">
      <c r="A207" s="143">
        <v>426821</v>
      </c>
      <c r="B207" s="35"/>
      <c r="C207" s="10" t="s">
        <v>252</v>
      </c>
      <c r="D207" s="30"/>
      <c r="E207" s="30"/>
      <c r="F207" s="30"/>
      <c r="G207" s="30"/>
      <c r="H207" s="30"/>
      <c r="I207" s="30"/>
      <c r="J207" s="30"/>
      <c r="K207" s="63">
        <f t="shared" si="58"/>
        <v>0</v>
      </c>
    </row>
    <row r="208" spans="1:11" s="153" customFormat="1" ht="13.5">
      <c r="A208" s="143">
        <v>426822</v>
      </c>
      <c r="B208" s="154"/>
      <c r="C208" s="10" t="s">
        <v>253</v>
      </c>
      <c r="D208" s="30"/>
      <c r="E208" s="30"/>
      <c r="F208" s="30"/>
      <c r="G208" s="30"/>
      <c r="H208" s="30"/>
      <c r="I208" s="30"/>
      <c r="J208" s="30"/>
      <c r="K208" s="63">
        <f t="shared" si="58"/>
        <v>0</v>
      </c>
    </row>
    <row r="209" spans="1:11" s="149" customFormat="1" ht="13.5">
      <c r="A209" s="151">
        <v>426900</v>
      </c>
      <c r="B209" s="61"/>
      <c r="C209" s="62" t="s">
        <v>39</v>
      </c>
      <c r="D209" s="46">
        <f>SUM(D210:D213)</f>
        <v>0</v>
      </c>
      <c r="E209" s="46">
        <f aca="true" t="shared" si="59" ref="E209:J209">SUM(E210:E213)</f>
        <v>0</v>
      </c>
      <c r="F209" s="46">
        <f t="shared" si="59"/>
        <v>0</v>
      </c>
      <c r="G209" s="46">
        <f t="shared" si="59"/>
        <v>0</v>
      </c>
      <c r="H209" s="46">
        <f t="shared" si="59"/>
        <v>0</v>
      </c>
      <c r="I209" s="46">
        <f t="shared" si="59"/>
        <v>0</v>
      </c>
      <c r="J209" s="46">
        <f t="shared" si="59"/>
        <v>0</v>
      </c>
      <c r="K209" s="47">
        <f>SUM(D209:J209)</f>
        <v>0</v>
      </c>
    </row>
    <row r="210" spans="1:11" s="149" customFormat="1" ht="13.5">
      <c r="A210" s="143">
        <v>426911</v>
      </c>
      <c r="B210" s="35"/>
      <c r="C210" s="10" t="s">
        <v>254</v>
      </c>
      <c r="D210" s="30"/>
      <c r="E210" s="30"/>
      <c r="F210" s="30"/>
      <c r="G210" s="30"/>
      <c r="H210" s="30"/>
      <c r="I210" s="30"/>
      <c r="J210" s="30"/>
      <c r="K210" s="63">
        <f t="shared" si="58"/>
        <v>0</v>
      </c>
    </row>
    <row r="211" spans="1:11" s="149" customFormat="1" ht="13.5">
      <c r="A211" s="97">
        <v>426912</v>
      </c>
      <c r="B211" s="98"/>
      <c r="C211" s="99" t="s">
        <v>255</v>
      </c>
      <c r="D211" s="49"/>
      <c r="E211" s="49"/>
      <c r="F211" s="49"/>
      <c r="G211" s="49"/>
      <c r="H211" s="49"/>
      <c r="I211" s="49"/>
      <c r="J211" s="49"/>
      <c r="K211" s="63">
        <f t="shared" si="58"/>
        <v>0</v>
      </c>
    </row>
    <row r="212" spans="1:11" s="149" customFormat="1" ht="13.5">
      <c r="A212" s="97">
        <v>426913</v>
      </c>
      <c r="B212" s="98"/>
      <c r="C212" s="99" t="s">
        <v>256</v>
      </c>
      <c r="D212" s="49"/>
      <c r="E212" s="49"/>
      <c r="F212" s="49"/>
      <c r="G212" s="49"/>
      <c r="H212" s="49"/>
      <c r="I212" s="49"/>
      <c r="J212" s="49"/>
      <c r="K212" s="63">
        <f t="shared" si="58"/>
        <v>0</v>
      </c>
    </row>
    <row r="213" spans="1:11" s="153" customFormat="1" ht="13.5">
      <c r="A213" s="97">
        <v>426919</v>
      </c>
      <c r="B213" s="154"/>
      <c r="C213" s="99" t="s">
        <v>257</v>
      </c>
      <c r="D213" s="30"/>
      <c r="E213" s="30"/>
      <c r="F213" s="30"/>
      <c r="G213" s="30"/>
      <c r="H213" s="30"/>
      <c r="I213" s="30"/>
      <c r="J213" s="30"/>
      <c r="K213" s="63">
        <f t="shared" si="58"/>
        <v>0</v>
      </c>
    </row>
    <row r="214" spans="1:11" s="153" customFormat="1" ht="13.5">
      <c r="A214" s="80">
        <v>440000</v>
      </c>
      <c r="B214" s="71"/>
      <c r="C214" s="72" t="s">
        <v>258</v>
      </c>
      <c r="D214" s="44">
        <f>SUM(D215+D219)</f>
        <v>0</v>
      </c>
      <c r="E214" s="44">
        <f aca="true" t="shared" si="60" ref="E214:J214">SUM(E215+E219)</f>
        <v>0</v>
      </c>
      <c r="F214" s="44">
        <f t="shared" si="60"/>
        <v>0</v>
      </c>
      <c r="G214" s="44">
        <f t="shared" si="60"/>
        <v>0</v>
      </c>
      <c r="H214" s="44">
        <f t="shared" si="60"/>
        <v>0</v>
      </c>
      <c r="I214" s="44">
        <f t="shared" si="60"/>
        <v>0</v>
      </c>
      <c r="J214" s="44">
        <f t="shared" si="60"/>
        <v>0</v>
      </c>
      <c r="K214" s="45">
        <f>SUM(D214:J214)</f>
        <v>0</v>
      </c>
    </row>
    <row r="215" spans="1:11" s="153" customFormat="1" ht="13.5">
      <c r="A215" s="150">
        <v>442000</v>
      </c>
      <c r="B215" s="34"/>
      <c r="C215" s="6" t="s">
        <v>43</v>
      </c>
      <c r="D215" s="38">
        <f>D216</f>
        <v>0</v>
      </c>
      <c r="E215" s="38">
        <f aca="true" t="shared" si="61" ref="E215:J215">E216</f>
        <v>0</v>
      </c>
      <c r="F215" s="38">
        <f t="shared" si="61"/>
        <v>0</v>
      </c>
      <c r="G215" s="38">
        <f t="shared" si="61"/>
        <v>0</v>
      </c>
      <c r="H215" s="38">
        <f t="shared" si="61"/>
        <v>0</v>
      </c>
      <c r="I215" s="38">
        <f t="shared" si="61"/>
        <v>0</v>
      </c>
      <c r="J215" s="38">
        <f t="shared" si="61"/>
        <v>0</v>
      </c>
      <c r="K215" s="39">
        <f>SUM(D215:J215)</f>
        <v>0</v>
      </c>
    </row>
    <row r="216" spans="1:11" s="153" customFormat="1" ht="13.5">
      <c r="A216" s="152">
        <v>442300</v>
      </c>
      <c r="B216" s="155"/>
      <c r="C216" s="70" t="s">
        <v>44</v>
      </c>
      <c r="D216" s="46">
        <f>SUM(D217:D218)</f>
        <v>0</v>
      </c>
      <c r="E216" s="46">
        <f aca="true" t="shared" si="62" ref="E216:J216">SUM(E217:E218)</f>
        <v>0</v>
      </c>
      <c r="F216" s="46">
        <f t="shared" si="62"/>
        <v>0</v>
      </c>
      <c r="G216" s="46">
        <f t="shared" si="62"/>
        <v>0</v>
      </c>
      <c r="H216" s="46">
        <f t="shared" si="62"/>
        <v>0</v>
      </c>
      <c r="I216" s="46">
        <f t="shared" si="62"/>
        <v>0</v>
      </c>
      <c r="J216" s="46">
        <f t="shared" si="62"/>
        <v>0</v>
      </c>
      <c r="K216" s="47">
        <f>SUM(D216:J216)</f>
        <v>0</v>
      </c>
    </row>
    <row r="217" spans="1:11" s="153" customFormat="1" ht="13.5">
      <c r="A217" s="97">
        <v>442331</v>
      </c>
      <c r="B217" s="154"/>
      <c r="C217" s="99" t="s">
        <v>259</v>
      </c>
      <c r="D217" s="30"/>
      <c r="E217" s="30"/>
      <c r="F217" s="30"/>
      <c r="G217" s="30"/>
      <c r="H217" s="30"/>
      <c r="I217" s="30"/>
      <c r="J217" s="30"/>
      <c r="K217" s="63">
        <f t="shared" si="58"/>
        <v>0</v>
      </c>
    </row>
    <row r="218" spans="1:11" s="153" customFormat="1" ht="13.5">
      <c r="A218" s="97">
        <v>442341</v>
      </c>
      <c r="B218" s="154"/>
      <c r="C218" s="99" t="s">
        <v>260</v>
      </c>
      <c r="D218" s="30"/>
      <c r="E218" s="30"/>
      <c r="F218" s="30"/>
      <c r="G218" s="30"/>
      <c r="H218" s="30"/>
      <c r="I218" s="30"/>
      <c r="J218" s="30"/>
      <c r="K218" s="63">
        <f t="shared" si="58"/>
        <v>0</v>
      </c>
    </row>
    <row r="219" spans="1:11" s="153" customFormat="1" ht="13.5">
      <c r="A219" s="150">
        <v>444000</v>
      </c>
      <c r="B219" s="34"/>
      <c r="C219" s="6" t="s">
        <v>45</v>
      </c>
      <c r="D219" s="38">
        <f>SUM(D220+D222)</f>
        <v>0</v>
      </c>
      <c r="E219" s="38">
        <f aca="true" t="shared" si="63" ref="E219:J219">SUM(E220+E222)</f>
        <v>0</v>
      </c>
      <c r="F219" s="38">
        <f t="shared" si="63"/>
        <v>0</v>
      </c>
      <c r="G219" s="38">
        <f t="shared" si="63"/>
        <v>0</v>
      </c>
      <c r="H219" s="38">
        <f t="shared" si="63"/>
        <v>0</v>
      </c>
      <c r="I219" s="38">
        <f t="shared" si="63"/>
        <v>0</v>
      </c>
      <c r="J219" s="38">
        <f t="shared" si="63"/>
        <v>0</v>
      </c>
      <c r="K219" s="39">
        <f>SUM(D219:J219)</f>
        <v>0</v>
      </c>
    </row>
    <row r="220" spans="1:11" s="153" customFormat="1" ht="13.5">
      <c r="A220" s="151">
        <v>444200</v>
      </c>
      <c r="B220" s="62"/>
      <c r="C220" s="62" t="s">
        <v>46</v>
      </c>
      <c r="D220" s="46">
        <f>D221</f>
        <v>0</v>
      </c>
      <c r="E220" s="46">
        <f aca="true" t="shared" si="64" ref="E220:J220">E221</f>
        <v>0</v>
      </c>
      <c r="F220" s="46">
        <f t="shared" si="64"/>
        <v>0</v>
      </c>
      <c r="G220" s="46">
        <f t="shared" si="64"/>
        <v>0</v>
      </c>
      <c r="H220" s="46">
        <f t="shared" si="64"/>
        <v>0</v>
      </c>
      <c r="I220" s="46">
        <f t="shared" si="64"/>
        <v>0</v>
      </c>
      <c r="J220" s="46">
        <f t="shared" si="64"/>
        <v>0</v>
      </c>
      <c r="K220" s="47">
        <f>SUM(D220:J220)</f>
        <v>0</v>
      </c>
    </row>
    <row r="221" spans="1:11" s="153" customFormat="1" ht="13.5">
      <c r="A221" s="97">
        <v>444211</v>
      </c>
      <c r="B221" s="98"/>
      <c r="C221" s="99" t="s">
        <v>46</v>
      </c>
      <c r="D221" s="53"/>
      <c r="E221" s="53"/>
      <c r="F221" s="53"/>
      <c r="G221" s="53"/>
      <c r="H221" s="53"/>
      <c r="I221" s="53"/>
      <c r="J221" s="53"/>
      <c r="K221" s="63">
        <f t="shared" si="58"/>
        <v>0</v>
      </c>
    </row>
    <row r="222" spans="1:11" s="153" customFormat="1" ht="13.5">
      <c r="A222" s="151">
        <v>444300</v>
      </c>
      <c r="B222" s="61"/>
      <c r="C222" s="62" t="s">
        <v>47</v>
      </c>
      <c r="D222" s="46">
        <f>D223</f>
        <v>0</v>
      </c>
      <c r="E222" s="46">
        <f aca="true" t="shared" si="65" ref="E222:J222">E223</f>
        <v>0</v>
      </c>
      <c r="F222" s="46">
        <f t="shared" si="65"/>
        <v>0</v>
      </c>
      <c r="G222" s="46">
        <f t="shared" si="65"/>
        <v>0</v>
      </c>
      <c r="H222" s="46">
        <f t="shared" si="65"/>
        <v>0</v>
      </c>
      <c r="I222" s="46">
        <f t="shared" si="65"/>
        <v>0</v>
      </c>
      <c r="J222" s="46">
        <f t="shared" si="65"/>
        <v>0</v>
      </c>
      <c r="K222" s="47">
        <f>SUM(D222:J222)</f>
        <v>0</v>
      </c>
    </row>
    <row r="223" spans="1:11" s="153" customFormat="1" ht="13.5">
      <c r="A223" s="97">
        <v>444311</v>
      </c>
      <c r="B223" s="154"/>
      <c r="C223" s="99" t="s">
        <v>47</v>
      </c>
      <c r="D223" s="30"/>
      <c r="E223" s="30"/>
      <c r="F223" s="30"/>
      <c r="G223" s="30"/>
      <c r="H223" s="30"/>
      <c r="I223" s="30"/>
      <c r="J223" s="30"/>
      <c r="K223" s="63">
        <f t="shared" si="58"/>
        <v>0</v>
      </c>
    </row>
    <row r="224" spans="1:11" s="153" customFormat="1" ht="13.5">
      <c r="A224" s="80">
        <v>450000</v>
      </c>
      <c r="B224" s="71"/>
      <c r="C224" s="72" t="s">
        <v>261</v>
      </c>
      <c r="D224" s="44">
        <f>SUM(D225+D233)</f>
        <v>0</v>
      </c>
      <c r="E224" s="44">
        <f aca="true" t="shared" si="66" ref="E224:J224">SUM(E225+E233)</f>
        <v>0</v>
      </c>
      <c r="F224" s="44">
        <f t="shared" si="66"/>
        <v>0</v>
      </c>
      <c r="G224" s="44">
        <f t="shared" si="66"/>
        <v>0</v>
      </c>
      <c r="H224" s="44">
        <f t="shared" si="66"/>
        <v>0</v>
      </c>
      <c r="I224" s="44">
        <f t="shared" si="66"/>
        <v>0</v>
      </c>
      <c r="J224" s="44">
        <f t="shared" si="66"/>
        <v>0</v>
      </c>
      <c r="K224" s="45">
        <f>SUM(D224:J224)</f>
        <v>0</v>
      </c>
    </row>
    <row r="225" spans="1:11" s="153" customFormat="1" ht="15.75" customHeight="1">
      <c r="A225" s="150">
        <v>451000</v>
      </c>
      <c r="B225" s="156"/>
      <c r="C225" s="6" t="s">
        <v>262</v>
      </c>
      <c r="D225" s="38">
        <f>SUM(D226+D229)</f>
        <v>0</v>
      </c>
      <c r="E225" s="38">
        <f aca="true" t="shared" si="67" ref="E225:J225">SUM(E226+E229)</f>
        <v>0</v>
      </c>
      <c r="F225" s="38">
        <f t="shared" si="67"/>
        <v>0</v>
      </c>
      <c r="G225" s="38">
        <f t="shared" si="67"/>
        <v>0</v>
      </c>
      <c r="H225" s="38">
        <f t="shared" si="67"/>
        <v>0</v>
      </c>
      <c r="I225" s="38">
        <f t="shared" si="67"/>
        <v>0</v>
      </c>
      <c r="J225" s="38">
        <f t="shared" si="67"/>
        <v>0</v>
      </c>
      <c r="K225" s="39">
        <f t="shared" si="58"/>
        <v>0</v>
      </c>
    </row>
    <row r="226" spans="1:11" s="153" customFormat="1" ht="27">
      <c r="A226" s="151">
        <v>451100</v>
      </c>
      <c r="B226" s="157"/>
      <c r="C226" s="62" t="s">
        <v>48</v>
      </c>
      <c r="D226" s="46">
        <f>SUM(D227:D228)</f>
        <v>0</v>
      </c>
      <c r="E226" s="46">
        <f aca="true" t="shared" si="68" ref="E226:J226">SUM(E227:E228)</f>
        <v>0</v>
      </c>
      <c r="F226" s="46">
        <f t="shared" si="68"/>
        <v>0</v>
      </c>
      <c r="G226" s="46">
        <f t="shared" si="68"/>
        <v>0</v>
      </c>
      <c r="H226" s="46">
        <f t="shared" si="68"/>
        <v>0</v>
      </c>
      <c r="I226" s="46">
        <f t="shared" si="68"/>
        <v>0</v>
      </c>
      <c r="J226" s="46">
        <f t="shared" si="68"/>
        <v>0</v>
      </c>
      <c r="K226" s="47">
        <f>SUM(D226:J226)</f>
        <v>0</v>
      </c>
    </row>
    <row r="227" spans="1:11" s="153" customFormat="1" ht="13.5">
      <c r="A227" s="97">
        <v>451111</v>
      </c>
      <c r="B227" s="154"/>
      <c r="C227" s="99" t="s">
        <v>263</v>
      </c>
      <c r="D227" s="30"/>
      <c r="E227" s="30"/>
      <c r="F227" s="30"/>
      <c r="G227" s="30"/>
      <c r="H227" s="30"/>
      <c r="I227" s="30"/>
      <c r="J227" s="30"/>
      <c r="K227" s="63">
        <f t="shared" si="58"/>
        <v>0</v>
      </c>
    </row>
    <row r="228" spans="1:11" s="153" customFormat="1" ht="13.5">
      <c r="A228" s="97">
        <v>451141</v>
      </c>
      <c r="B228" s="154"/>
      <c r="C228" s="99" t="s">
        <v>264</v>
      </c>
      <c r="D228" s="30"/>
      <c r="E228" s="30"/>
      <c r="F228" s="30"/>
      <c r="G228" s="30"/>
      <c r="H228" s="30"/>
      <c r="I228" s="30"/>
      <c r="J228" s="30"/>
      <c r="K228" s="63">
        <f t="shared" si="58"/>
        <v>0</v>
      </c>
    </row>
    <row r="229" spans="1:11" s="153" customFormat="1" ht="27">
      <c r="A229" s="151">
        <v>451200</v>
      </c>
      <c r="B229" s="157"/>
      <c r="C229" s="62" t="s">
        <v>265</v>
      </c>
      <c r="D229" s="46">
        <f>SUM(D230:D232)</f>
        <v>0</v>
      </c>
      <c r="E229" s="46">
        <f aca="true" t="shared" si="69" ref="E229:J229">SUM(E230:E232)</f>
        <v>0</v>
      </c>
      <c r="F229" s="46">
        <f t="shared" si="69"/>
        <v>0</v>
      </c>
      <c r="G229" s="46">
        <f t="shared" si="69"/>
        <v>0</v>
      </c>
      <c r="H229" s="46">
        <f t="shared" si="69"/>
        <v>0</v>
      </c>
      <c r="I229" s="46">
        <f t="shared" si="69"/>
        <v>0</v>
      </c>
      <c r="J229" s="46">
        <f t="shared" si="69"/>
        <v>0</v>
      </c>
      <c r="K229" s="47">
        <f>SUM(D229:J229)</f>
        <v>0</v>
      </c>
    </row>
    <row r="230" spans="1:11" s="153" customFormat="1" ht="13.5">
      <c r="A230" s="97">
        <v>451211</v>
      </c>
      <c r="B230" s="154"/>
      <c r="C230" s="99" t="s">
        <v>266</v>
      </c>
      <c r="D230" s="30"/>
      <c r="E230" s="30"/>
      <c r="F230" s="30"/>
      <c r="G230" s="30"/>
      <c r="H230" s="30"/>
      <c r="I230" s="30"/>
      <c r="J230" s="30"/>
      <c r="K230" s="63">
        <f t="shared" si="58"/>
        <v>0</v>
      </c>
    </row>
    <row r="231" spans="1:11" s="153" customFormat="1" ht="13.5">
      <c r="A231" s="97">
        <v>451241</v>
      </c>
      <c r="B231" s="154"/>
      <c r="C231" s="99" t="s">
        <v>267</v>
      </c>
      <c r="D231" s="30"/>
      <c r="E231" s="30"/>
      <c r="F231" s="30"/>
      <c r="G231" s="30"/>
      <c r="H231" s="30"/>
      <c r="I231" s="30"/>
      <c r="J231" s="30"/>
      <c r="K231" s="63">
        <f t="shared" si="58"/>
        <v>0</v>
      </c>
    </row>
    <row r="232" spans="1:11" s="153" customFormat="1" ht="27">
      <c r="A232" s="97">
        <v>451291</v>
      </c>
      <c r="B232" s="154"/>
      <c r="C232" s="99" t="s">
        <v>268</v>
      </c>
      <c r="D232" s="30"/>
      <c r="E232" s="30"/>
      <c r="F232" s="30"/>
      <c r="G232" s="30"/>
      <c r="H232" s="30"/>
      <c r="I232" s="30"/>
      <c r="J232" s="30"/>
      <c r="K232" s="63">
        <f t="shared" si="58"/>
        <v>0</v>
      </c>
    </row>
    <row r="233" spans="1:11" s="153" customFormat="1" ht="13.5">
      <c r="A233" s="150">
        <v>454000</v>
      </c>
      <c r="B233" s="156"/>
      <c r="C233" s="6" t="s">
        <v>269</v>
      </c>
      <c r="D233" s="38">
        <f>D234</f>
        <v>0</v>
      </c>
      <c r="E233" s="38">
        <f>E234</f>
        <v>0</v>
      </c>
      <c r="F233" s="38">
        <f aca="true" t="shared" si="70" ref="F233:J234">F234</f>
        <v>0</v>
      </c>
      <c r="G233" s="38">
        <f t="shared" si="70"/>
        <v>0</v>
      </c>
      <c r="H233" s="38">
        <f t="shared" si="70"/>
        <v>0</v>
      </c>
      <c r="I233" s="38">
        <f t="shared" si="70"/>
        <v>0</v>
      </c>
      <c r="J233" s="38">
        <f t="shared" si="70"/>
        <v>0</v>
      </c>
      <c r="K233" s="39">
        <f>SUM(D233:J233)</f>
        <v>0</v>
      </c>
    </row>
    <row r="234" spans="1:11" s="153" customFormat="1" ht="13.5">
      <c r="A234" s="151">
        <v>454100</v>
      </c>
      <c r="B234" s="157"/>
      <c r="C234" s="62" t="s">
        <v>49</v>
      </c>
      <c r="D234" s="46">
        <f>D235</f>
        <v>0</v>
      </c>
      <c r="E234" s="46">
        <f>E235</f>
        <v>0</v>
      </c>
      <c r="F234" s="46">
        <f t="shared" si="70"/>
        <v>0</v>
      </c>
      <c r="G234" s="46">
        <f t="shared" si="70"/>
        <v>0</v>
      </c>
      <c r="H234" s="46">
        <f t="shared" si="70"/>
        <v>0</v>
      </c>
      <c r="I234" s="46">
        <f t="shared" si="70"/>
        <v>0</v>
      </c>
      <c r="J234" s="46">
        <f t="shared" si="70"/>
        <v>0</v>
      </c>
      <c r="K234" s="47">
        <f>SUM(D234:J234)</f>
        <v>0</v>
      </c>
    </row>
    <row r="235" spans="1:11" s="153" customFormat="1" ht="13.5">
      <c r="A235" s="97">
        <v>454111</v>
      </c>
      <c r="B235" s="154"/>
      <c r="C235" s="99" t="s">
        <v>49</v>
      </c>
      <c r="D235" s="30"/>
      <c r="E235" s="30"/>
      <c r="F235" s="30"/>
      <c r="G235" s="30"/>
      <c r="H235" s="30"/>
      <c r="I235" s="30"/>
      <c r="J235" s="30"/>
      <c r="K235" s="63">
        <f t="shared" si="58"/>
        <v>0</v>
      </c>
    </row>
    <row r="236" spans="1:11" s="153" customFormat="1" ht="13.5">
      <c r="A236" s="80">
        <v>460000</v>
      </c>
      <c r="B236" s="158"/>
      <c r="C236" s="72" t="s">
        <v>270</v>
      </c>
      <c r="D236" s="44">
        <f>D237+D244</f>
        <v>0</v>
      </c>
      <c r="E236" s="44">
        <f aca="true" t="shared" si="71" ref="E236:J236">E237+E244</f>
        <v>0</v>
      </c>
      <c r="F236" s="44">
        <f t="shared" si="71"/>
        <v>0</v>
      </c>
      <c r="G236" s="44">
        <f t="shared" si="71"/>
        <v>0</v>
      </c>
      <c r="H236" s="44">
        <f t="shared" si="71"/>
        <v>0</v>
      </c>
      <c r="I236" s="44">
        <f t="shared" si="71"/>
        <v>0</v>
      </c>
      <c r="J236" s="44">
        <f t="shared" si="71"/>
        <v>0</v>
      </c>
      <c r="K236" s="45">
        <f>SUM(D236:J236)</f>
        <v>0</v>
      </c>
    </row>
    <row r="237" spans="1:11" s="153" customFormat="1" ht="13.5">
      <c r="A237" s="150">
        <v>463000</v>
      </c>
      <c r="B237" s="159"/>
      <c r="C237" s="6" t="s">
        <v>271</v>
      </c>
      <c r="D237" s="38">
        <f>D238+D241</f>
        <v>0</v>
      </c>
      <c r="E237" s="38">
        <f aca="true" t="shared" si="72" ref="E237:J237">E238+E241</f>
        <v>0</v>
      </c>
      <c r="F237" s="38">
        <f t="shared" si="72"/>
        <v>0</v>
      </c>
      <c r="G237" s="38">
        <f t="shared" si="72"/>
        <v>0</v>
      </c>
      <c r="H237" s="38">
        <f t="shared" si="72"/>
        <v>0</v>
      </c>
      <c r="I237" s="38">
        <f t="shared" si="72"/>
        <v>0</v>
      </c>
      <c r="J237" s="38">
        <f t="shared" si="72"/>
        <v>0</v>
      </c>
      <c r="K237" s="39">
        <f>SUM(D237:J237)</f>
        <v>0</v>
      </c>
    </row>
    <row r="238" spans="1:11" s="153" customFormat="1" ht="13.5">
      <c r="A238" s="151">
        <v>463100</v>
      </c>
      <c r="B238" s="155"/>
      <c r="C238" s="62" t="s">
        <v>272</v>
      </c>
      <c r="D238" s="46">
        <f>SUM(D239:D240)</f>
        <v>0</v>
      </c>
      <c r="E238" s="46">
        <f aca="true" t="shared" si="73" ref="E238:J238">SUM(E239:E240)</f>
        <v>0</v>
      </c>
      <c r="F238" s="46">
        <f t="shared" si="73"/>
        <v>0</v>
      </c>
      <c r="G238" s="46">
        <f t="shared" si="73"/>
        <v>0</v>
      </c>
      <c r="H238" s="46">
        <f t="shared" si="73"/>
        <v>0</v>
      </c>
      <c r="I238" s="46">
        <f t="shared" si="73"/>
        <v>0</v>
      </c>
      <c r="J238" s="46">
        <f t="shared" si="73"/>
        <v>0</v>
      </c>
      <c r="K238" s="47">
        <f>SUM(D238:J238)</f>
        <v>0</v>
      </c>
    </row>
    <row r="239" spans="1:11" s="153" customFormat="1" ht="13.5">
      <c r="A239" s="97">
        <v>463111</v>
      </c>
      <c r="B239" s="154"/>
      <c r="C239" s="99" t="s">
        <v>273</v>
      </c>
      <c r="D239" s="30"/>
      <c r="E239" s="30"/>
      <c r="F239" s="30"/>
      <c r="G239" s="30"/>
      <c r="H239" s="30"/>
      <c r="I239" s="30"/>
      <c r="J239" s="30"/>
      <c r="K239" s="165">
        <f t="shared" si="58"/>
        <v>0</v>
      </c>
    </row>
    <row r="240" spans="1:11" s="153" customFormat="1" ht="13.5">
      <c r="A240" s="97">
        <v>463141</v>
      </c>
      <c r="B240" s="154"/>
      <c r="C240" s="99" t="s">
        <v>274</v>
      </c>
      <c r="D240" s="30"/>
      <c r="E240" s="30"/>
      <c r="F240" s="30"/>
      <c r="G240" s="30"/>
      <c r="H240" s="30"/>
      <c r="I240" s="30"/>
      <c r="J240" s="30"/>
      <c r="K240" s="165">
        <f t="shared" si="58"/>
        <v>0</v>
      </c>
    </row>
    <row r="241" spans="1:11" s="153" customFormat="1" ht="13.5">
      <c r="A241" s="151">
        <v>463200</v>
      </c>
      <c r="B241" s="155"/>
      <c r="C241" s="62" t="s">
        <v>275</v>
      </c>
      <c r="D241" s="46">
        <f>SUM(D242:D243)</f>
        <v>0</v>
      </c>
      <c r="E241" s="46">
        <f aca="true" t="shared" si="74" ref="E241:J241">SUM(E242:E243)</f>
        <v>0</v>
      </c>
      <c r="F241" s="46">
        <f t="shared" si="74"/>
        <v>0</v>
      </c>
      <c r="G241" s="46">
        <f t="shared" si="74"/>
        <v>0</v>
      </c>
      <c r="H241" s="46">
        <f t="shared" si="74"/>
        <v>0</v>
      </c>
      <c r="I241" s="46">
        <f t="shared" si="74"/>
        <v>0</v>
      </c>
      <c r="J241" s="46">
        <f t="shared" si="74"/>
        <v>0</v>
      </c>
      <c r="K241" s="47">
        <f>SUM(D241:J241)</f>
        <v>0</v>
      </c>
    </row>
    <row r="242" spans="1:11" s="153" customFormat="1" ht="13.5">
      <c r="A242" s="97">
        <v>463211</v>
      </c>
      <c r="B242" s="154"/>
      <c r="C242" s="99" t="s">
        <v>276</v>
      </c>
      <c r="D242" s="30"/>
      <c r="E242" s="30"/>
      <c r="F242" s="30"/>
      <c r="G242" s="30"/>
      <c r="H242" s="30"/>
      <c r="I242" s="30"/>
      <c r="J242" s="30"/>
      <c r="K242" s="63">
        <f t="shared" si="58"/>
        <v>0</v>
      </c>
    </row>
    <row r="243" spans="1:11" s="153" customFormat="1" ht="13.5">
      <c r="A243" s="97">
        <v>463241</v>
      </c>
      <c r="B243" s="154"/>
      <c r="C243" s="99" t="s">
        <v>277</v>
      </c>
      <c r="D243" s="30"/>
      <c r="E243" s="30"/>
      <c r="F243" s="30"/>
      <c r="G243" s="30"/>
      <c r="H243" s="30"/>
      <c r="I243" s="30"/>
      <c r="J243" s="30"/>
      <c r="K243" s="63">
        <f t="shared" si="58"/>
        <v>0</v>
      </c>
    </row>
    <row r="244" spans="1:11" s="153" customFormat="1" ht="13.5">
      <c r="A244" s="150">
        <v>465000</v>
      </c>
      <c r="B244" s="159"/>
      <c r="C244" s="6" t="s">
        <v>278</v>
      </c>
      <c r="D244" s="38">
        <f>D245+D247</f>
        <v>0</v>
      </c>
      <c r="E244" s="38">
        <f aca="true" t="shared" si="75" ref="E244:J244">E245+E247</f>
        <v>0</v>
      </c>
      <c r="F244" s="38">
        <f t="shared" si="75"/>
        <v>0</v>
      </c>
      <c r="G244" s="38">
        <f t="shared" si="75"/>
        <v>0</v>
      </c>
      <c r="H244" s="38">
        <f t="shared" si="75"/>
        <v>0</v>
      </c>
      <c r="I244" s="38">
        <f t="shared" si="75"/>
        <v>0</v>
      </c>
      <c r="J244" s="38">
        <f t="shared" si="75"/>
        <v>0</v>
      </c>
      <c r="K244" s="39">
        <f>SUM(D244:J244)</f>
        <v>0</v>
      </c>
    </row>
    <row r="245" spans="1:11" s="153" customFormat="1" ht="13.5">
      <c r="A245" s="151">
        <v>465100</v>
      </c>
      <c r="B245" s="155"/>
      <c r="C245" s="62" t="s">
        <v>279</v>
      </c>
      <c r="D245" s="46">
        <f>D246</f>
        <v>0</v>
      </c>
      <c r="E245" s="46">
        <f aca="true" t="shared" si="76" ref="E245:J245">E246</f>
        <v>0</v>
      </c>
      <c r="F245" s="46">
        <f t="shared" si="76"/>
        <v>0</v>
      </c>
      <c r="G245" s="46">
        <f t="shared" si="76"/>
        <v>0</v>
      </c>
      <c r="H245" s="46">
        <f t="shared" si="76"/>
        <v>0</v>
      </c>
      <c r="I245" s="46">
        <f t="shared" si="76"/>
        <v>0</v>
      </c>
      <c r="J245" s="46">
        <f t="shared" si="76"/>
        <v>0</v>
      </c>
      <c r="K245" s="47">
        <f>SUM(D245:J245)</f>
        <v>0</v>
      </c>
    </row>
    <row r="246" spans="1:11" s="153" customFormat="1" ht="13.5">
      <c r="A246" s="97">
        <v>465111</v>
      </c>
      <c r="B246" s="154"/>
      <c r="C246" s="74" t="s">
        <v>279</v>
      </c>
      <c r="D246" s="30"/>
      <c r="E246" s="30"/>
      <c r="F246" s="30"/>
      <c r="G246" s="30"/>
      <c r="H246" s="30"/>
      <c r="I246" s="30"/>
      <c r="J246" s="30"/>
      <c r="K246" s="63">
        <f t="shared" si="58"/>
        <v>0</v>
      </c>
    </row>
    <row r="247" spans="1:11" s="153" customFormat="1" ht="13.5">
      <c r="A247" s="151">
        <v>465200</v>
      </c>
      <c r="B247" s="155"/>
      <c r="C247" s="62" t="s">
        <v>280</v>
      </c>
      <c r="D247" s="46">
        <f>D248</f>
        <v>0</v>
      </c>
      <c r="E247" s="46">
        <f aca="true" t="shared" si="77" ref="E247:J247">E248</f>
        <v>0</v>
      </c>
      <c r="F247" s="46">
        <f t="shared" si="77"/>
        <v>0</v>
      </c>
      <c r="G247" s="46">
        <f t="shared" si="77"/>
        <v>0</v>
      </c>
      <c r="H247" s="46">
        <f t="shared" si="77"/>
        <v>0</v>
      </c>
      <c r="I247" s="46">
        <f t="shared" si="77"/>
        <v>0</v>
      </c>
      <c r="J247" s="46">
        <f t="shared" si="77"/>
        <v>0</v>
      </c>
      <c r="K247" s="47">
        <f>SUM(D247:J247)</f>
        <v>0</v>
      </c>
    </row>
    <row r="248" spans="1:11" s="153" customFormat="1" ht="13.5">
      <c r="A248" s="97">
        <v>465211</v>
      </c>
      <c r="B248" s="160"/>
      <c r="C248" s="99" t="s">
        <v>280</v>
      </c>
      <c r="D248" s="53"/>
      <c r="E248" s="53"/>
      <c r="F248" s="53"/>
      <c r="G248" s="53"/>
      <c r="H248" s="53"/>
      <c r="I248" s="53"/>
      <c r="J248" s="53"/>
      <c r="K248" s="63">
        <f t="shared" si="58"/>
        <v>0</v>
      </c>
    </row>
    <row r="249" spans="1:11" s="153" customFormat="1" ht="13.5">
      <c r="A249" s="80">
        <v>470000</v>
      </c>
      <c r="B249" s="158"/>
      <c r="C249" s="72" t="s">
        <v>281</v>
      </c>
      <c r="D249" s="44">
        <f>D250</f>
        <v>0</v>
      </c>
      <c r="E249" s="44">
        <f aca="true" t="shared" si="78" ref="E249:J249">E250</f>
        <v>0</v>
      </c>
      <c r="F249" s="44">
        <f t="shared" si="78"/>
        <v>0</v>
      </c>
      <c r="G249" s="44">
        <f t="shared" si="78"/>
        <v>0</v>
      </c>
      <c r="H249" s="44">
        <f t="shared" si="78"/>
        <v>0</v>
      </c>
      <c r="I249" s="44">
        <f t="shared" si="78"/>
        <v>0</v>
      </c>
      <c r="J249" s="44">
        <f t="shared" si="78"/>
        <v>0</v>
      </c>
      <c r="K249" s="45">
        <f>SUM(D249:J249)</f>
        <v>0</v>
      </c>
    </row>
    <row r="250" spans="1:11" s="153" customFormat="1" ht="13.5">
      <c r="A250" s="150">
        <v>472000</v>
      </c>
      <c r="B250" s="159"/>
      <c r="C250" s="6" t="s">
        <v>50</v>
      </c>
      <c r="D250" s="38">
        <f>D251+D254+D256+D259</f>
        <v>0</v>
      </c>
      <c r="E250" s="38">
        <f aca="true" t="shared" si="79" ref="E250:J250">E251+E254+E256+E259</f>
        <v>0</v>
      </c>
      <c r="F250" s="38">
        <f t="shared" si="79"/>
        <v>0</v>
      </c>
      <c r="G250" s="38">
        <f t="shared" si="79"/>
        <v>0</v>
      </c>
      <c r="H250" s="38">
        <f t="shared" si="79"/>
        <v>0</v>
      </c>
      <c r="I250" s="38">
        <f t="shared" si="79"/>
        <v>0</v>
      </c>
      <c r="J250" s="38">
        <f t="shared" si="79"/>
        <v>0</v>
      </c>
      <c r="K250" s="39">
        <f>SUM(D250:J250)</f>
        <v>0</v>
      </c>
    </row>
    <row r="251" spans="1:11" s="153" customFormat="1" ht="13.5">
      <c r="A251" s="151">
        <v>472100</v>
      </c>
      <c r="B251" s="155"/>
      <c r="C251" s="62" t="s">
        <v>51</v>
      </c>
      <c r="D251" s="46">
        <f>SUM(D252:D253)</f>
        <v>0</v>
      </c>
      <c r="E251" s="46">
        <f aca="true" t="shared" si="80" ref="E251:J251">SUM(E252:E253)</f>
        <v>0</v>
      </c>
      <c r="F251" s="46">
        <f t="shared" si="80"/>
        <v>0</v>
      </c>
      <c r="G251" s="46">
        <f t="shared" si="80"/>
        <v>0</v>
      </c>
      <c r="H251" s="46">
        <f t="shared" si="80"/>
        <v>0</v>
      </c>
      <c r="I251" s="46">
        <f t="shared" si="80"/>
        <v>0</v>
      </c>
      <c r="J251" s="46">
        <f t="shared" si="80"/>
        <v>0</v>
      </c>
      <c r="K251" s="47">
        <f>SUM(D251:J251)</f>
        <v>0</v>
      </c>
    </row>
    <row r="252" spans="1:11" s="153" customFormat="1" ht="13.5">
      <c r="A252" s="97">
        <v>472111</v>
      </c>
      <c r="B252" s="160"/>
      <c r="C252" s="99" t="s">
        <v>282</v>
      </c>
      <c r="D252" s="53"/>
      <c r="E252" s="53"/>
      <c r="F252" s="53"/>
      <c r="G252" s="53"/>
      <c r="H252" s="53"/>
      <c r="I252" s="53"/>
      <c r="J252" s="53"/>
      <c r="K252" s="63">
        <f t="shared" si="58"/>
        <v>0</v>
      </c>
    </row>
    <row r="253" spans="1:11" s="153" customFormat="1" ht="13.5">
      <c r="A253" s="97">
        <v>472131</v>
      </c>
      <c r="B253" s="160"/>
      <c r="C253" s="99" t="s">
        <v>283</v>
      </c>
      <c r="D253" s="53"/>
      <c r="E253" s="53"/>
      <c r="F253" s="53"/>
      <c r="G253" s="53"/>
      <c r="H253" s="53"/>
      <c r="I253" s="53"/>
      <c r="J253" s="53"/>
      <c r="K253" s="63">
        <f t="shared" si="58"/>
        <v>0</v>
      </c>
    </row>
    <row r="254" spans="1:11" s="153" customFormat="1" ht="13.5">
      <c r="A254" s="151">
        <v>472300</v>
      </c>
      <c r="B254" s="155"/>
      <c r="C254" s="62" t="s">
        <v>52</v>
      </c>
      <c r="D254" s="46">
        <f>D255</f>
        <v>0</v>
      </c>
      <c r="E254" s="46">
        <f aca="true" t="shared" si="81" ref="E254:J254">E255</f>
        <v>0</v>
      </c>
      <c r="F254" s="46">
        <f t="shared" si="81"/>
        <v>0</v>
      </c>
      <c r="G254" s="46">
        <f t="shared" si="81"/>
        <v>0</v>
      </c>
      <c r="H254" s="46">
        <f t="shared" si="81"/>
        <v>0</v>
      </c>
      <c r="I254" s="46">
        <f t="shared" si="81"/>
        <v>0</v>
      </c>
      <c r="J254" s="46">
        <f t="shared" si="81"/>
        <v>0</v>
      </c>
      <c r="K254" s="47">
        <f>SUM(D254:J254)</f>
        <v>0</v>
      </c>
    </row>
    <row r="255" spans="1:11" s="153" customFormat="1" ht="13.5">
      <c r="A255" s="97">
        <v>472311</v>
      </c>
      <c r="B255" s="160"/>
      <c r="C255" s="99" t="s">
        <v>52</v>
      </c>
      <c r="D255" s="53"/>
      <c r="E255" s="53"/>
      <c r="F255" s="53"/>
      <c r="G255" s="53"/>
      <c r="H255" s="53"/>
      <c r="I255" s="53"/>
      <c r="J255" s="53"/>
      <c r="K255" s="63">
        <f t="shared" si="58"/>
        <v>0</v>
      </c>
    </row>
    <row r="256" spans="1:11" s="153" customFormat="1" ht="13.5">
      <c r="A256" s="151">
        <v>472700</v>
      </c>
      <c r="B256" s="157"/>
      <c r="C256" s="62" t="s">
        <v>53</v>
      </c>
      <c r="D256" s="46">
        <f>SUM(D257:D258)</f>
        <v>0</v>
      </c>
      <c r="E256" s="46">
        <f aca="true" t="shared" si="82" ref="E256:J256">SUM(E257:E258)</f>
        <v>0</v>
      </c>
      <c r="F256" s="46">
        <f t="shared" si="82"/>
        <v>0</v>
      </c>
      <c r="G256" s="46">
        <f t="shared" si="82"/>
        <v>0</v>
      </c>
      <c r="H256" s="46">
        <f t="shared" si="82"/>
        <v>0</v>
      </c>
      <c r="I256" s="46">
        <f t="shared" si="82"/>
        <v>0</v>
      </c>
      <c r="J256" s="46">
        <f t="shared" si="82"/>
        <v>0</v>
      </c>
      <c r="K256" s="47">
        <f>SUM(D256:J256)</f>
        <v>0</v>
      </c>
    </row>
    <row r="257" spans="1:11" s="153" customFormat="1" ht="13.5">
      <c r="A257" s="97">
        <v>472711</v>
      </c>
      <c r="B257" s="160"/>
      <c r="C257" s="99" t="s">
        <v>284</v>
      </c>
      <c r="D257" s="53"/>
      <c r="E257" s="53"/>
      <c r="F257" s="53"/>
      <c r="G257" s="53"/>
      <c r="H257" s="53"/>
      <c r="I257" s="53"/>
      <c r="J257" s="53"/>
      <c r="K257" s="63">
        <f t="shared" si="58"/>
        <v>0</v>
      </c>
    </row>
    <row r="258" spans="1:11" s="153" customFormat="1" ht="13.5">
      <c r="A258" s="97">
        <v>472715</v>
      </c>
      <c r="B258" s="160"/>
      <c r="C258" s="99" t="s">
        <v>285</v>
      </c>
      <c r="D258" s="53"/>
      <c r="E258" s="53"/>
      <c r="F258" s="53"/>
      <c r="G258" s="53"/>
      <c r="H258" s="53"/>
      <c r="I258" s="53"/>
      <c r="J258" s="53"/>
      <c r="K258" s="63">
        <f t="shared" si="58"/>
        <v>0</v>
      </c>
    </row>
    <row r="259" spans="1:11" s="153" customFormat="1" ht="13.5">
      <c r="A259" s="151">
        <v>472800</v>
      </c>
      <c r="B259" s="157"/>
      <c r="C259" s="62" t="s">
        <v>54</v>
      </c>
      <c r="D259" s="46">
        <f aca="true" t="shared" si="83" ref="D259:J259">D260</f>
        <v>0</v>
      </c>
      <c r="E259" s="46">
        <f t="shared" si="83"/>
        <v>0</v>
      </c>
      <c r="F259" s="46">
        <f t="shared" si="83"/>
        <v>0</v>
      </c>
      <c r="G259" s="46">
        <f t="shared" si="83"/>
        <v>0</v>
      </c>
      <c r="H259" s="46">
        <f t="shared" si="83"/>
        <v>0</v>
      </c>
      <c r="I259" s="46">
        <f t="shared" si="83"/>
        <v>0</v>
      </c>
      <c r="J259" s="46">
        <f t="shared" si="83"/>
        <v>0</v>
      </c>
      <c r="K259" s="47">
        <f>SUM(D259:J259)</f>
        <v>0</v>
      </c>
    </row>
    <row r="260" spans="1:11" s="153" customFormat="1" ht="13.5">
      <c r="A260" s="97">
        <v>472811</v>
      </c>
      <c r="B260" s="160"/>
      <c r="C260" s="99" t="s">
        <v>54</v>
      </c>
      <c r="D260" s="53"/>
      <c r="E260" s="53"/>
      <c r="F260" s="53"/>
      <c r="G260" s="53"/>
      <c r="H260" s="53"/>
      <c r="I260" s="53"/>
      <c r="J260" s="53"/>
      <c r="K260" s="63">
        <f t="shared" si="58"/>
        <v>0</v>
      </c>
    </row>
    <row r="261" spans="1:11" s="149" customFormat="1" ht="13.5">
      <c r="A261" s="80">
        <v>480000</v>
      </c>
      <c r="B261" s="71"/>
      <c r="C261" s="72" t="s">
        <v>93</v>
      </c>
      <c r="D261" s="44">
        <f>SUM(D262+D270+D278+D281)</f>
        <v>0</v>
      </c>
      <c r="E261" s="44">
        <f aca="true" t="shared" si="84" ref="E261:J261">SUM(E262+E270+E278+E281)</f>
        <v>0</v>
      </c>
      <c r="F261" s="44">
        <f t="shared" si="84"/>
        <v>0</v>
      </c>
      <c r="G261" s="44">
        <f t="shared" si="84"/>
        <v>0</v>
      </c>
      <c r="H261" s="44">
        <f t="shared" si="84"/>
        <v>0</v>
      </c>
      <c r="I261" s="44">
        <f t="shared" si="84"/>
        <v>0</v>
      </c>
      <c r="J261" s="44">
        <f t="shared" si="84"/>
        <v>0</v>
      </c>
      <c r="K261" s="45">
        <f>SUM(D261:J261)</f>
        <v>0</v>
      </c>
    </row>
    <row r="262" spans="1:11" s="149" customFormat="1" ht="13.5">
      <c r="A262" s="150">
        <v>481000</v>
      </c>
      <c r="B262" s="34"/>
      <c r="C262" s="6" t="s">
        <v>55</v>
      </c>
      <c r="D262" s="38">
        <f>D263</f>
        <v>0</v>
      </c>
      <c r="E262" s="38">
        <f aca="true" t="shared" si="85" ref="E262:J262">E263</f>
        <v>0</v>
      </c>
      <c r="F262" s="38">
        <f t="shared" si="85"/>
        <v>0</v>
      </c>
      <c r="G262" s="38">
        <f t="shared" si="85"/>
        <v>0</v>
      </c>
      <c r="H262" s="38">
        <f t="shared" si="85"/>
        <v>0</v>
      </c>
      <c r="I262" s="38">
        <f t="shared" si="85"/>
        <v>0</v>
      </c>
      <c r="J262" s="38">
        <f t="shared" si="85"/>
        <v>0</v>
      </c>
      <c r="K262" s="39">
        <f>SUM(D262:J262)</f>
        <v>0</v>
      </c>
    </row>
    <row r="263" spans="1:11" s="149" customFormat="1" ht="13.5">
      <c r="A263" s="151">
        <v>481900</v>
      </c>
      <c r="B263" s="61"/>
      <c r="C263" s="62" t="s">
        <v>56</v>
      </c>
      <c r="D263" s="46">
        <f>SUM(D264:D269)</f>
        <v>0</v>
      </c>
      <c r="E263" s="46">
        <f aca="true" t="shared" si="86" ref="E263:J263">SUM(E264:E269)</f>
        <v>0</v>
      </c>
      <c r="F263" s="46">
        <f t="shared" si="86"/>
        <v>0</v>
      </c>
      <c r="G263" s="46">
        <f t="shared" si="86"/>
        <v>0</v>
      </c>
      <c r="H263" s="46">
        <f t="shared" si="86"/>
        <v>0</v>
      </c>
      <c r="I263" s="46">
        <f t="shared" si="86"/>
        <v>0</v>
      </c>
      <c r="J263" s="46">
        <f t="shared" si="86"/>
        <v>0</v>
      </c>
      <c r="K263" s="47">
        <f>SUM(D263:J263)</f>
        <v>0</v>
      </c>
    </row>
    <row r="264" spans="1:11" s="149" customFormat="1" ht="13.5">
      <c r="A264" s="97">
        <v>481931</v>
      </c>
      <c r="B264" s="98"/>
      <c r="C264" s="99" t="s">
        <v>286</v>
      </c>
      <c r="D264" s="53"/>
      <c r="E264" s="53"/>
      <c r="F264" s="53"/>
      <c r="G264" s="53"/>
      <c r="H264" s="53"/>
      <c r="I264" s="53"/>
      <c r="J264" s="53"/>
      <c r="K264" s="63">
        <f t="shared" si="58"/>
        <v>0</v>
      </c>
    </row>
    <row r="265" spans="1:11" s="149" customFormat="1" ht="13.5">
      <c r="A265" s="97">
        <v>481941</v>
      </c>
      <c r="B265" s="98"/>
      <c r="C265" s="99" t="s">
        <v>287</v>
      </c>
      <c r="D265" s="53"/>
      <c r="E265" s="53"/>
      <c r="F265" s="53"/>
      <c r="G265" s="53"/>
      <c r="H265" s="53"/>
      <c r="I265" s="53"/>
      <c r="J265" s="53"/>
      <c r="K265" s="63">
        <f t="shared" si="58"/>
        <v>0</v>
      </c>
    </row>
    <row r="266" spans="1:11" s="149" customFormat="1" ht="13.5">
      <c r="A266" s="97">
        <v>481942</v>
      </c>
      <c r="B266" s="98"/>
      <c r="C266" s="99" t="s">
        <v>288</v>
      </c>
      <c r="D266" s="53"/>
      <c r="E266" s="53"/>
      <c r="F266" s="53"/>
      <c r="G266" s="53"/>
      <c r="H266" s="53"/>
      <c r="I266" s="53"/>
      <c r="J266" s="53"/>
      <c r="K266" s="63">
        <f t="shared" si="58"/>
        <v>0</v>
      </c>
    </row>
    <row r="267" spans="1:11" s="149" customFormat="1" ht="13.5">
      <c r="A267" s="97">
        <v>481961</v>
      </c>
      <c r="B267" s="98"/>
      <c r="C267" s="99" t="s">
        <v>289</v>
      </c>
      <c r="D267" s="53"/>
      <c r="E267" s="53"/>
      <c r="F267" s="53"/>
      <c r="G267" s="53"/>
      <c r="H267" s="53"/>
      <c r="I267" s="53"/>
      <c r="J267" s="53"/>
      <c r="K267" s="63">
        <f t="shared" si="58"/>
        <v>0</v>
      </c>
    </row>
    <row r="268" spans="1:11" s="149" customFormat="1" ht="13.5">
      <c r="A268" s="97">
        <v>481962</v>
      </c>
      <c r="B268" s="98"/>
      <c r="C268" s="99" t="s">
        <v>290</v>
      </c>
      <c r="D268" s="53"/>
      <c r="E268" s="53"/>
      <c r="F268" s="53"/>
      <c r="G268" s="53"/>
      <c r="H268" s="53"/>
      <c r="I268" s="53"/>
      <c r="J268" s="53"/>
      <c r="K268" s="63">
        <f aca="true" t="shared" si="87" ref="K268:K288">SUM(D268:J268)</f>
        <v>0</v>
      </c>
    </row>
    <row r="269" spans="1:11" s="149" customFormat="1" ht="13.5">
      <c r="A269" s="97">
        <v>481991</v>
      </c>
      <c r="B269" s="98"/>
      <c r="C269" s="99" t="s">
        <v>56</v>
      </c>
      <c r="D269" s="53"/>
      <c r="E269" s="53"/>
      <c r="F269" s="53"/>
      <c r="G269" s="53"/>
      <c r="H269" s="53"/>
      <c r="I269" s="53"/>
      <c r="J269" s="53"/>
      <c r="K269" s="63">
        <f t="shared" si="87"/>
        <v>0</v>
      </c>
    </row>
    <row r="270" spans="1:11" s="149" customFormat="1" ht="13.5">
      <c r="A270" s="150">
        <v>482000</v>
      </c>
      <c r="B270" s="34"/>
      <c r="C270" s="6" t="s">
        <v>94</v>
      </c>
      <c r="D270" s="38">
        <f>SUM(D275+D271)</f>
        <v>0</v>
      </c>
      <c r="E270" s="38">
        <f aca="true" t="shared" si="88" ref="E270:J270">SUM(E275+E271)</f>
        <v>0</v>
      </c>
      <c r="F270" s="38">
        <f t="shared" si="88"/>
        <v>0</v>
      </c>
      <c r="G270" s="38">
        <f t="shared" si="88"/>
        <v>0</v>
      </c>
      <c r="H270" s="38">
        <f t="shared" si="88"/>
        <v>0</v>
      </c>
      <c r="I270" s="38">
        <f t="shared" si="88"/>
        <v>0</v>
      </c>
      <c r="J270" s="38">
        <f t="shared" si="88"/>
        <v>0</v>
      </c>
      <c r="K270" s="39">
        <f>SUM(D270:J270)</f>
        <v>0</v>
      </c>
    </row>
    <row r="271" spans="1:11" s="149" customFormat="1" ht="13.5">
      <c r="A271" s="151">
        <v>482100</v>
      </c>
      <c r="B271" s="61"/>
      <c r="C271" s="62" t="s">
        <v>57</v>
      </c>
      <c r="D271" s="46">
        <f>SUM(D272:D274)</f>
        <v>0</v>
      </c>
      <c r="E271" s="46">
        <f aca="true" t="shared" si="89" ref="E271:J271">SUM(E272:E274)</f>
        <v>0</v>
      </c>
      <c r="F271" s="46">
        <f t="shared" si="89"/>
        <v>0</v>
      </c>
      <c r="G271" s="46">
        <f t="shared" si="89"/>
        <v>0</v>
      </c>
      <c r="H271" s="46">
        <f t="shared" si="89"/>
        <v>0</v>
      </c>
      <c r="I271" s="46">
        <f t="shared" si="89"/>
        <v>0</v>
      </c>
      <c r="J271" s="46">
        <f t="shared" si="89"/>
        <v>0</v>
      </c>
      <c r="K271" s="47">
        <f>SUM(D271:J271)</f>
        <v>0</v>
      </c>
    </row>
    <row r="272" spans="1:11" s="149" customFormat="1" ht="13.5">
      <c r="A272" s="143">
        <v>482111</v>
      </c>
      <c r="B272" s="35"/>
      <c r="C272" s="10" t="s">
        <v>198</v>
      </c>
      <c r="D272" s="30"/>
      <c r="E272" s="30"/>
      <c r="F272" s="30"/>
      <c r="G272" s="30"/>
      <c r="H272" s="30"/>
      <c r="I272" s="30"/>
      <c r="J272" s="30"/>
      <c r="K272" s="63">
        <f t="shared" si="87"/>
        <v>0</v>
      </c>
    </row>
    <row r="273" spans="1:11" s="149" customFormat="1" ht="13.5">
      <c r="A273" s="143">
        <v>482131</v>
      </c>
      <c r="B273" s="35"/>
      <c r="C273" s="10" t="s">
        <v>199</v>
      </c>
      <c r="D273" s="30"/>
      <c r="E273" s="30"/>
      <c r="F273" s="30"/>
      <c r="G273" s="30"/>
      <c r="H273" s="30"/>
      <c r="I273" s="30"/>
      <c r="J273" s="30"/>
      <c r="K273" s="63">
        <f t="shared" si="87"/>
        <v>0</v>
      </c>
    </row>
    <row r="274" spans="1:11" s="149" customFormat="1" ht="13.5">
      <c r="A274" s="143">
        <v>482191</v>
      </c>
      <c r="B274" s="35"/>
      <c r="C274" s="10" t="s">
        <v>57</v>
      </c>
      <c r="D274" s="30"/>
      <c r="E274" s="30"/>
      <c r="F274" s="30"/>
      <c r="G274" s="30"/>
      <c r="H274" s="30"/>
      <c r="I274" s="30"/>
      <c r="J274" s="30"/>
      <c r="K274" s="63">
        <f t="shared" si="87"/>
        <v>0</v>
      </c>
    </row>
    <row r="275" spans="1:11" s="149" customFormat="1" ht="13.5">
      <c r="A275" s="151">
        <v>482200</v>
      </c>
      <c r="B275" s="61"/>
      <c r="C275" s="62" t="s">
        <v>58</v>
      </c>
      <c r="D275" s="46">
        <f>SUM(D276:D277)</f>
        <v>0</v>
      </c>
      <c r="E275" s="46">
        <f aca="true" t="shared" si="90" ref="E275:J275">SUM(E276:E277)</f>
        <v>0</v>
      </c>
      <c r="F275" s="46">
        <f t="shared" si="90"/>
        <v>0</v>
      </c>
      <c r="G275" s="46">
        <f t="shared" si="90"/>
        <v>0</v>
      </c>
      <c r="H275" s="46">
        <f t="shared" si="90"/>
        <v>0</v>
      </c>
      <c r="I275" s="46">
        <f t="shared" si="90"/>
        <v>0</v>
      </c>
      <c r="J275" s="46">
        <f t="shared" si="90"/>
        <v>0</v>
      </c>
      <c r="K275" s="47">
        <f>SUM(D275:J275)</f>
        <v>0</v>
      </c>
    </row>
    <row r="276" spans="1:11" s="149" customFormat="1" ht="13.5">
      <c r="A276" s="143">
        <v>482211</v>
      </c>
      <c r="B276" s="35"/>
      <c r="C276" s="10" t="s">
        <v>200</v>
      </c>
      <c r="D276" s="30"/>
      <c r="E276" s="30"/>
      <c r="F276" s="30"/>
      <c r="G276" s="30"/>
      <c r="H276" s="30"/>
      <c r="I276" s="30"/>
      <c r="J276" s="30"/>
      <c r="K276" s="63">
        <f t="shared" si="87"/>
        <v>0</v>
      </c>
    </row>
    <row r="277" spans="1:11" s="149" customFormat="1" ht="13.5">
      <c r="A277" s="143">
        <v>482251</v>
      </c>
      <c r="B277" s="35"/>
      <c r="C277" s="10" t="s">
        <v>201</v>
      </c>
      <c r="D277" s="30"/>
      <c r="E277" s="30"/>
      <c r="F277" s="30"/>
      <c r="G277" s="30"/>
      <c r="H277" s="30"/>
      <c r="I277" s="30"/>
      <c r="J277" s="30"/>
      <c r="K277" s="63">
        <f t="shared" si="87"/>
        <v>0</v>
      </c>
    </row>
    <row r="278" spans="1:11" s="149" customFormat="1" ht="13.5">
      <c r="A278" s="150">
        <v>483000</v>
      </c>
      <c r="B278" s="34"/>
      <c r="C278" s="6" t="s">
        <v>95</v>
      </c>
      <c r="D278" s="38">
        <f>SUM(D279)</f>
        <v>0</v>
      </c>
      <c r="E278" s="38">
        <f aca="true" t="shared" si="91" ref="E278:J279">SUM(E279)</f>
        <v>0</v>
      </c>
      <c r="F278" s="38">
        <f t="shared" si="91"/>
        <v>0</v>
      </c>
      <c r="G278" s="38">
        <f t="shared" si="91"/>
        <v>0</v>
      </c>
      <c r="H278" s="38">
        <f t="shared" si="91"/>
        <v>0</v>
      </c>
      <c r="I278" s="38">
        <f t="shared" si="91"/>
        <v>0</v>
      </c>
      <c r="J278" s="38">
        <f t="shared" si="91"/>
        <v>0</v>
      </c>
      <c r="K278" s="39">
        <f>SUM(D278:J278)</f>
        <v>0</v>
      </c>
    </row>
    <row r="279" spans="1:11" s="149" customFormat="1" ht="13.5">
      <c r="A279" s="151">
        <v>483100</v>
      </c>
      <c r="B279" s="61"/>
      <c r="C279" s="62" t="s">
        <v>95</v>
      </c>
      <c r="D279" s="46">
        <f>SUM(D280)</f>
        <v>0</v>
      </c>
      <c r="E279" s="46">
        <f t="shared" si="91"/>
        <v>0</v>
      </c>
      <c r="F279" s="46">
        <f t="shared" si="91"/>
        <v>0</v>
      </c>
      <c r="G279" s="46">
        <f t="shared" si="91"/>
        <v>0</v>
      </c>
      <c r="H279" s="46">
        <f t="shared" si="91"/>
        <v>0</v>
      </c>
      <c r="I279" s="46">
        <f t="shared" si="91"/>
        <v>0</v>
      </c>
      <c r="J279" s="46">
        <f t="shared" si="91"/>
        <v>0</v>
      </c>
      <c r="K279" s="47">
        <f>SUM(D279:J279)</f>
        <v>0</v>
      </c>
    </row>
    <row r="280" spans="1:11" s="149" customFormat="1" ht="13.5">
      <c r="A280" s="143">
        <v>483111</v>
      </c>
      <c r="B280" s="35"/>
      <c r="C280" s="10" t="s">
        <v>95</v>
      </c>
      <c r="D280" s="30"/>
      <c r="E280" s="30"/>
      <c r="F280" s="30"/>
      <c r="G280" s="30"/>
      <c r="H280" s="30"/>
      <c r="I280" s="30"/>
      <c r="J280" s="30"/>
      <c r="K280" s="63">
        <f t="shared" si="87"/>
        <v>0</v>
      </c>
    </row>
    <row r="281" spans="1:11" s="149" customFormat="1" ht="27">
      <c r="A281" s="150">
        <v>485000</v>
      </c>
      <c r="B281" s="34"/>
      <c r="C281" s="6" t="s">
        <v>291</v>
      </c>
      <c r="D281" s="38">
        <f>D282</f>
        <v>0</v>
      </c>
      <c r="E281" s="38">
        <f aca="true" t="shared" si="92" ref="E281:J282">E282</f>
        <v>0</v>
      </c>
      <c r="F281" s="38">
        <f t="shared" si="92"/>
        <v>0</v>
      </c>
      <c r="G281" s="38">
        <f t="shared" si="92"/>
        <v>0</v>
      </c>
      <c r="H281" s="38">
        <f t="shared" si="92"/>
        <v>0</v>
      </c>
      <c r="I281" s="38">
        <f t="shared" si="92"/>
        <v>0</v>
      </c>
      <c r="J281" s="38">
        <f t="shared" si="92"/>
        <v>0</v>
      </c>
      <c r="K281" s="39">
        <f>SUM(D281:J281)</f>
        <v>0</v>
      </c>
    </row>
    <row r="282" spans="1:11" s="149" customFormat="1" ht="27">
      <c r="A282" s="151">
        <v>485100</v>
      </c>
      <c r="B282" s="61"/>
      <c r="C282" s="62" t="s">
        <v>291</v>
      </c>
      <c r="D282" s="46">
        <f>D283</f>
        <v>0</v>
      </c>
      <c r="E282" s="46">
        <f t="shared" si="92"/>
        <v>0</v>
      </c>
      <c r="F282" s="46">
        <f t="shared" si="92"/>
        <v>0</v>
      </c>
      <c r="G282" s="46">
        <f t="shared" si="92"/>
        <v>0</v>
      </c>
      <c r="H282" s="46">
        <f t="shared" si="92"/>
        <v>0</v>
      </c>
      <c r="I282" s="46">
        <f t="shared" si="92"/>
        <v>0</v>
      </c>
      <c r="J282" s="46">
        <f t="shared" si="92"/>
        <v>0</v>
      </c>
      <c r="K282" s="47">
        <f>SUM(D282:J282)</f>
        <v>0</v>
      </c>
    </row>
    <row r="283" spans="1:11" s="149" customFormat="1" ht="13.5">
      <c r="A283" s="143">
        <v>485119</v>
      </c>
      <c r="B283" s="35"/>
      <c r="C283" s="74" t="s">
        <v>292</v>
      </c>
      <c r="D283" s="30"/>
      <c r="E283" s="30"/>
      <c r="F283" s="30"/>
      <c r="G283" s="30"/>
      <c r="H283" s="30"/>
      <c r="I283" s="30"/>
      <c r="J283" s="30"/>
      <c r="K283" s="63">
        <f t="shared" si="87"/>
        <v>0</v>
      </c>
    </row>
    <row r="284" spans="1:11" s="149" customFormat="1" ht="13.5">
      <c r="A284" s="80">
        <v>610000</v>
      </c>
      <c r="B284" s="71"/>
      <c r="C284" s="72" t="s">
        <v>316</v>
      </c>
      <c r="D284" s="44">
        <f>D285</f>
        <v>0</v>
      </c>
      <c r="E284" s="44">
        <f aca="true" t="shared" si="93" ref="E284:J285">E285</f>
        <v>0</v>
      </c>
      <c r="F284" s="44">
        <f t="shared" si="93"/>
        <v>0</v>
      </c>
      <c r="G284" s="44">
        <f t="shared" si="93"/>
        <v>0</v>
      </c>
      <c r="H284" s="44">
        <f t="shared" si="93"/>
        <v>0</v>
      </c>
      <c r="I284" s="44">
        <f t="shared" si="93"/>
        <v>0</v>
      </c>
      <c r="J284" s="44">
        <f t="shared" si="93"/>
        <v>0</v>
      </c>
      <c r="K284" s="45">
        <f>SUM(D284:J284)</f>
        <v>0</v>
      </c>
    </row>
    <row r="285" spans="1:11" s="149" customFormat="1" ht="13.5">
      <c r="A285" s="150">
        <v>612000</v>
      </c>
      <c r="B285" s="34"/>
      <c r="C285" s="6" t="s">
        <v>59</v>
      </c>
      <c r="D285" s="38">
        <f>D286</f>
        <v>0</v>
      </c>
      <c r="E285" s="38">
        <f t="shared" si="93"/>
        <v>0</v>
      </c>
      <c r="F285" s="38">
        <f t="shared" si="93"/>
        <v>0</v>
      </c>
      <c r="G285" s="38">
        <f t="shared" si="93"/>
        <v>0</v>
      </c>
      <c r="H285" s="38">
        <f t="shared" si="93"/>
        <v>0</v>
      </c>
      <c r="I285" s="38">
        <f t="shared" si="93"/>
        <v>0</v>
      </c>
      <c r="J285" s="38">
        <f t="shared" si="93"/>
        <v>0</v>
      </c>
      <c r="K285" s="39">
        <f>SUM(D285:J285)</f>
        <v>0</v>
      </c>
    </row>
    <row r="286" spans="1:11" s="149" customFormat="1" ht="13.5">
      <c r="A286" s="151">
        <v>612300</v>
      </c>
      <c r="B286" s="61"/>
      <c r="C286" s="62" t="s">
        <v>60</v>
      </c>
      <c r="D286" s="46">
        <f>SUM(D287:D288)</f>
        <v>0</v>
      </c>
      <c r="E286" s="46">
        <f aca="true" t="shared" si="94" ref="E286:J286">SUM(E287:E288)</f>
        <v>0</v>
      </c>
      <c r="F286" s="46">
        <f t="shared" si="94"/>
        <v>0</v>
      </c>
      <c r="G286" s="46">
        <f t="shared" si="94"/>
        <v>0</v>
      </c>
      <c r="H286" s="46">
        <f t="shared" si="94"/>
        <v>0</v>
      </c>
      <c r="I286" s="46">
        <f t="shared" si="94"/>
        <v>0</v>
      </c>
      <c r="J286" s="46">
        <f t="shared" si="94"/>
        <v>0</v>
      </c>
      <c r="K286" s="47">
        <f>SUM(D286:J286)</f>
        <v>0</v>
      </c>
    </row>
    <row r="287" spans="1:11" s="149" customFormat="1" ht="13.5">
      <c r="A287" s="143">
        <v>612331</v>
      </c>
      <c r="B287" s="35"/>
      <c r="C287" s="10" t="s">
        <v>317</v>
      </c>
      <c r="D287" s="30"/>
      <c r="E287" s="30"/>
      <c r="F287" s="30"/>
      <c r="G287" s="30"/>
      <c r="H287" s="30"/>
      <c r="I287" s="30"/>
      <c r="J287" s="30"/>
      <c r="K287" s="63">
        <f t="shared" si="87"/>
        <v>0</v>
      </c>
    </row>
    <row r="288" spans="1:11" s="149" customFormat="1" ht="14.25" thickBot="1">
      <c r="A288" s="161">
        <v>612341</v>
      </c>
      <c r="B288" s="36"/>
      <c r="C288" s="15" t="s">
        <v>318</v>
      </c>
      <c r="D288" s="42"/>
      <c r="E288" s="42"/>
      <c r="F288" s="42"/>
      <c r="G288" s="42"/>
      <c r="H288" s="42"/>
      <c r="I288" s="42"/>
      <c r="J288" s="42"/>
      <c r="K288" s="166">
        <f t="shared" si="87"/>
        <v>0</v>
      </c>
    </row>
    <row r="290" spans="3:8" s="1" customFormat="1" ht="12.75">
      <c r="C290" s="222" t="s">
        <v>215</v>
      </c>
      <c r="D290" s="222"/>
      <c r="E290" s="222"/>
      <c r="F290" s="222"/>
      <c r="G290" s="222"/>
      <c r="H290" s="222"/>
    </row>
    <row r="291" spans="3:8" s="1" customFormat="1" ht="12.75" customHeight="1">
      <c r="C291" s="224" t="s">
        <v>350</v>
      </c>
      <c r="D291" s="224"/>
      <c r="E291" s="224"/>
      <c r="F291" s="224"/>
      <c r="G291" s="224"/>
      <c r="H291" s="224"/>
    </row>
    <row r="292" spans="3:8" s="1" customFormat="1" ht="12.75">
      <c r="C292" s="224"/>
      <c r="D292" s="224"/>
      <c r="E292" s="224"/>
      <c r="F292" s="224"/>
      <c r="G292" s="224"/>
      <c r="H292" s="224"/>
    </row>
  </sheetData>
  <sheetProtection/>
  <mergeCells count="13">
    <mergeCell ref="A6:G6"/>
    <mergeCell ref="H6:K6"/>
    <mergeCell ref="C290:H290"/>
    <mergeCell ref="C291:H292"/>
    <mergeCell ref="A7:G7"/>
    <mergeCell ref="H7:K7"/>
    <mergeCell ref="A5:G5"/>
    <mergeCell ref="H5:K5"/>
    <mergeCell ref="I1:K1"/>
    <mergeCell ref="A2:K2"/>
    <mergeCell ref="A3:B3"/>
    <mergeCell ref="A4:G4"/>
    <mergeCell ref="H4:K4"/>
  </mergeCells>
  <printOptions/>
  <pageMargins left="0.31" right="0.23" top="0.24" bottom="0.26" header="0.21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="96" zoomScaleNormal="96" zoomScalePageLayoutView="0" workbookViewId="0" topLeftCell="A1">
      <selection activeCell="A3" sqref="A3:B3"/>
    </sheetView>
  </sheetViews>
  <sheetFormatPr defaultColWidth="9.140625" defaultRowHeight="12.75"/>
  <cols>
    <col min="3" max="3" width="53.7109375" style="0" bestFit="1" customWidth="1"/>
    <col min="4" max="11" width="9.140625" style="218" customWidth="1"/>
  </cols>
  <sheetData>
    <row r="1" spans="4:11" s="134" customFormat="1" ht="12">
      <c r="D1" s="213"/>
      <c r="E1" s="213"/>
      <c r="F1" s="213"/>
      <c r="G1" s="213"/>
      <c r="H1" s="213"/>
      <c r="I1" s="226" t="s">
        <v>336</v>
      </c>
      <c r="J1" s="226"/>
      <c r="K1" s="226"/>
    </row>
    <row r="2" spans="1:14" s="135" customFormat="1" ht="18" customHeight="1">
      <c r="A2" s="227" t="s">
        <v>356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62"/>
      <c r="M2" s="162"/>
      <c r="N2" s="162"/>
    </row>
    <row r="3" spans="1:14" s="135" customFormat="1" ht="27" customHeight="1">
      <c r="A3" s="229"/>
      <c r="B3" s="229"/>
      <c r="C3" s="136"/>
      <c r="D3" s="214"/>
      <c r="E3" s="215"/>
      <c r="F3" s="215"/>
      <c r="G3" s="215"/>
      <c r="H3" s="215"/>
      <c r="I3" s="215"/>
      <c r="J3" s="215"/>
      <c r="K3" s="214"/>
      <c r="L3" s="136"/>
      <c r="M3" s="136"/>
      <c r="N3" s="136"/>
    </row>
    <row r="4" spans="1:14" s="135" customFormat="1" ht="12">
      <c r="A4" s="228" t="s">
        <v>328</v>
      </c>
      <c r="B4" s="228"/>
      <c r="C4" s="228"/>
      <c r="D4" s="228"/>
      <c r="E4" s="228"/>
      <c r="F4" s="228"/>
      <c r="G4" s="228"/>
      <c r="H4" s="233" t="s">
        <v>338</v>
      </c>
      <c r="I4" s="233"/>
      <c r="J4" s="233"/>
      <c r="K4" s="233"/>
      <c r="L4" s="137"/>
      <c r="M4" s="136"/>
      <c r="N4" s="136"/>
    </row>
    <row r="5" spans="1:14" s="135" customFormat="1" ht="12">
      <c r="A5" s="228" t="s">
        <v>329</v>
      </c>
      <c r="B5" s="228"/>
      <c r="C5" s="228"/>
      <c r="D5" s="228"/>
      <c r="E5" s="228"/>
      <c r="F5" s="228"/>
      <c r="G5" s="228"/>
      <c r="H5" s="232" t="s">
        <v>339</v>
      </c>
      <c r="I5" s="232"/>
      <c r="J5" s="232"/>
      <c r="K5" s="232"/>
      <c r="L5" s="137"/>
      <c r="M5" s="136"/>
      <c r="N5" s="136"/>
    </row>
    <row r="6" spans="1:14" s="135" customFormat="1" ht="12">
      <c r="A6" s="228" t="s">
        <v>330</v>
      </c>
      <c r="B6" s="228"/>
      <c r="C6" s="228"/>
      <c r="D6" s="228"/>
      <c r="E6" s="228"/>
      <c r="F6" s="228"/>
      <c r="G6" s="228"/>
      <c r="H6" s="231" t="s">
        <v>340</v>
      </c>
      <c r="I6" s="231"/>
      <c r="J6" s="231"/>
      <c r="K6" s="231"/>
      <c r="L6" s="163"/>
      <c r="M6" s="136"/>
      <c r="N6" s="136"/>
    </row>
    <row r="7" spans="1:14" s="135" customFormat="1" ht="12">
      <c r="A7" s="228" t="s">
        <v>337</v>
      </c>
      <c r="B7" s="228"/>
      <c r="C7" s="228"/>
      <c r="D7" s="228"/>
      <c r="E7" s="228"/>
      <c r="F7" s="228"/>
      <c r="G7" s="228"/>
      <c r="H7" s="231"/>
      <c r="I7" s="231"/>
      <c r="J7" s="231"/>
      <c r="K7" s="231"/>
      <c r="L7" s="163"/>
      <c r="M7" s="136"/>
      <c r="N7" s="136"/>
    </row>
    <row r="8" spans="1:14" s="135" customFormat="1" ht="18.75" customHeight="1" thickBot="1">
      <c r="A8" s="164"/>
      <c r="B8" s="164"/>
      <c r="C8" s="164"/>
      <c r="D8" s="217"/>
      <c r="E8" s="217"/>
      <c r="F8" s="217"/>
      <c r="G8" s="217"/>
      <c r="H8" s="216"/>
      <c r="I8" s="216"/>
      <c r="J8" s="216"/>
      <c r="K8" s="216"/>
      <c r="L8" s="163"/>
      <c r="M8" s="136"/>
      <c r="N8" s="136"/>
    </row>
    <row r="9" spans="1:14" s="135" customFormat="1" ht="102" customHeight="1">
      <c r="A9" s="138" t="s">
        <v>61</v>
      </c>
      <c r="B9" s="139" t="s">
        <v>69</v>
      </c>
      <c r="C9" s="139" t="s">
        <v>327</v>
      </c>
      <c r="D9" s="140" t="s">
        <v>320</v>
      </c>
      <c r="E9" s="140" t="s">
        <v>321</v>
      </c>
      <c r="F9" s="140" t="s">
        <v>322</v>
      </c>
      <c r="G9" s="140" t="s">
        <v>323</v>
      </c>
      <c r="H9" s="140" t="s">
        <v>324</v>
      </c>
      <c r="I9" s="140" t="s">
        <v>325</v>
      </c>
      <c r="J9" s="140" t="s">
        <v>326</v>
      </c>
      <c r="K9" s="141" t="s">
        <v>85</v>
      </c>
      <c r="L9" s="163"/>
      <c r="M9" s="136"/>
      <c r="N9" s="136"/>
    </row>
    <row r="10" spans="1:14" s="135" customFormat="1" ht="24" customHeight="1">
      <c r="A10" s="143">
        <v>1</v>
      </c>
      <c r="B10" s="35">
        <v>2</v>
      </c>
      <c r="C10" s="35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8</v>
      </c>
      <c r="I10" s="144">
        <v>9</v>
      </c>
      <c r="J10" s="144">
        <v>10</v>
      </c>
      <c r="K10" s="145">
        <v>11</v>
      </c>
      <c r="L10" s="163"/>
      <c r="M10" s="136"/>
      <c r="N10" s="136"/>
    </row>
    <row r="11" spans="1:11" s="3" customFormat="1" ht="13.5">
      <c r="A11" s="77">
        <v>510000</v>
      </c>
      <c r="B11" s="18"/>
      <c r="C11" s="19" t="s">
        <v>96</v>
      </c>
      <c r="D11" s="44">
        <f>SUM(D12+D31+D49)</f>
        <v>0</v>
      </c>
      <c r="E11" s="44">
        <f aca="true" t="shared" si="0" ref="E11:J11">SUM(E12+E31+E49)</f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5">
        <f aca="true" t="shared" si="1" ref="K11:K35">SUM(D11:J11)</f>
        <v>0</v>
      </c>
    </row>
    <row r="12" spans="1:11" s="3" customFormat="1" ht="13.5">
      <c r="A12" s="130">
        <v>511000</v>
      </c>
      <c r="B12" s="7"/>
      <c r="C12" s="8" t="s">
        <v>40</v>
      </c>
      <c r="D12" s="38">
        <f>SUM(D26+D13+D15+D21)</f>
        <v>0</v>
      </c>
      <c r="E12" s="38">
        <f aca="true" t="shared" si="2" ref="E12:J12">SUM(E26+E13+E15+E21)</f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  <c r="K12" s="39">
        <f t="shared" si="1"/>
        <v>0</v>
      </c>
    </row>
    <row r="13" spans="1:11" s="3" customFormat="1" ht="13.5">
      <c r="A13" s="131">
        <v>511100</v>
      </c>
      <c r="B13" s="20"/>
      <c r="C13" s="21" t="s">
        <v>75</v>
      </c>
      <c r="D13" s="46">
        <f>D14</f>
        <v>0</v>
      </c>
      <c r="E13" s="46">
        <f aca="true" t="shared" si="3" ref="E13:J13">E14</f>
        <v>0</v>
      </c>
      <c r="F13" s="46">
        <f t="shared" si="3"/>
        <v>0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46">
        <f t="shared" si="3"/>
        <v>0</v>
      </c>
      <c r="K13" s="47">
        <f t="shared" si="1"/>
        <v>0</v>
      </c>
    </row>
    <row r="14" spans="1:11" s="3" customFormat="1" ht="13.5">
      <c r="A14" s="95">
        <v>511112</v>
      </c>
      <c r="B14" s="25"/>
      <c r="C14" s="24" t="s">
        <v>293</v>
      </c>
      <c r="D14" s="53"/>
      <c r="E14" s="53"/>
      <c r="F14" s="30"/>
      <c r="G14" s="30"/>
      <c r="H14" s="30"/>
      <c r="I14" s="30"/>
      <c r="J14" s="30"/>
      <c r="K14" s="40">
        <f t="shared" si="1"/>
        <v>0</v>
      </c>
    </row>
    <row r="15" spans="1:11" s="3" customFormat="1" ht="13.5">
      <c r="A15" s="131">
        <v>511200</v>
      </c>
      <c r="B15" s="20"/>
      <c r="C15" s="21" t="s">
        <v>76</v>
      </c>
      <c r="D15" s="46">
        <f>SUM(D16:D20)</f>
        <v>0</v>
      </c>
      <c r="E15" s="46">
        <f aca="true" t="shared" si="4" ref="E15:J15">SUM(E16:E20)</f>
        <v>0</v>
      </c>
      <c r="F15" s="46">
        <f t="shared" si="4"/>
        <v>0</v>
      </c>
      <c r="G15" s="46">
        <f t="shared" si="4"/>
        <v>0</v>
      </c>
      <c r="H15" s="46">
        <f t="shared" si="4"/>
        <v>0</v>
      </c>
      <c r="I15" s="46">
        <f t="shared" si="4"/>
        <v>0</v>
      </c>
      <c r="J15" s="46">
        <f t="shared" si="4"/>
        <v>0</v>
      </c>
      <c r="K15" s="47">
        <f t="shared" si="1"/>
        <v>0</v>
      </c>
    </row>
    <row r="16" spans="1:11" s="3" customFormat="1" ht="13.5">
      <c r="A16" s="95">
        <v>511211</v>
      </c>
      <c r="B16" s="25"/>
      <c r="C16" s="24" t="s">
        <v>294</v>
      </c>
      <c r="D16" s="53"/>
      <c r="E16" s="53"/>
      <c r="F16" s="30"/>
      <c r="G16" s="30"/>
      <c r="H16" s="30"/>
      <c r="I16" s="30"/>
      <c r="J16" s="30"/>
      <c r="K16" s="40">
        <f t="shared" si="1"/>
        <v>0</v>
      </c>
    </row>
    <row r="17" spans="1:11" s="3" customFormat="1" ht="13.5">
      <c r="A17" s="95">
        <v>511212</v>
      </c>
      <c r="B17" s="25"/>
      <c r="C17" s="24" t="s">
        <v>295</v>
      </c>
      <c r="D17" s="53"/>
      <c r="E17" s="53"/>
      <c r="F17" s="30"/>
      <c r="G17" s="30"/>
      <c r="H17" s="30"/>
      <c r="I17" s="30"/>
      <c r="J17" s="30"/>
      <c r="K17" s="40">
        <f t="shared" si="1"/>
        <v>0</v>
      </c>
    </row>
    <row r="18" spans="1:11" s="3" customFormat="1" ht="13.5">
      <c r="A18" s="95">
        <v>511222</v>
      </c>
      <c r="B18" s="25"/>
      <c r="C18" s="24" t="s">
        <v>296</v>
      </c>
      <c r="D18" s="53"/>
      <c r="E18" s="53"/>
      <c r="F18" s="30"/>
      <c r="G18" s="30"/>
      <c r="H18" s="30"/>
      <c r="I18" s="30"/>
      <c r="J18" s="30"/>
      <c r="K18" s="40">
        <f t="shared" si="1"/>
        <v>0</v>
      </c>
    </row>
    <row r="19" spans="1:11" s="3" customFormat="1" ht="13.5">
      <c r="A19" s="95">
        <v>511223</v>
      </c>
      <c r="B19" s="25"/>
      <c r="C19" s="24" t="s">
        <v>297</v>
      </c>
      <c r="D19" s="53"/>
      <c r="E19" s="53"/>
      <c r="F19" s="30"/>
      <c r="G19" s="30"/>
      <c r="H19" s="30"/>
      <c r="I19" s="30"/>
      <c r="J19" s="30"/>
      <c r="K19" s="40">
        <f t="shared" si="1"/>
        <v>0</v>
      </c>
    </row>
    <row r="20" spans="1:11" s="3" customFormat="1" ht="13.5">
      <c r="A20" s="95">
        <v>511292</v>
      </c>
      <c r="B20" s="25"/>
      <c r="C20" s="24" t="s">
        <v>298</v>
      </c>
      <c r="D20" s="53"/>
      <c r="E20" s="53"/>
      <c r="F20" s="30"/>
      <c r="G20" s="30"/>
      <c r="H20" s="30"/>
      <c r="I20" s="30"/>
      <c r="J20" s="30"/>
      <c r="K20" s="40">
        <f t="shared" si="1"/>
        <v>0</v>
      </c>
    </row>
    <row r="21" spans="1:11" s="3" customFormat="1" ht="13.5">
      <c r="A21" s="131">
        <v>511300</v>
      </c>
      <c r="B21" s="20"/>
      <c r="C21" s="21" t="s">
        <v>77</v>
      </c>
      <c r="D21" s="46">
        <f>SUM(D22:D25)</f>
        <v>0</v>
      </c>
      <c r="E21" s="46">
        <f aca="true" t="shared" si="5" ref="E21:J21">SUM(E22:E25)</f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7">
        <f t="shared" si="1"/>
        <v>0</v>
      </c>
    </row>
    <row r="22" spans="1:11" s="3" customFormat="1" ht="13.5">
      <c r="A22" s="95">
        <v>511321</v>
      </c>
      <c r="B22" s="25"/>
      <c r="C22" s="24" t="s">
        <v>299</v>
      </c>
      <c r="D22" s="53"/>
      <c r="E22" s="53"/>
      <c r="F22" s="30"/>
      <c r="G22" s="30"/>
      <c r="H22" s="30"/>
      <c r="I22" s="30"/>
      <c r="J22" s="30"/>
      <c r="K22" s="40">
        <f t="shared" si="1"/>
        <v>0</v>
      </c>
    </row>
    <row r="23" spans="1:11" s="3" customFormat="1" ht="13.5">
      <c r="A23" s="95">
        <v>511323</v>
      </c>
      <c r="B23" s="25"/>
      <c r="C23" s="24" t="s">
        <v>300</v>
      </c>
      <c r="D23" s="53"/>
      <c r="E23" s="53"/>
      <c r="F23" s="30"/>
      <c r="G23" s="30"/>
      <c r="H23" s="30"/>
      <c r="I23" s="30"/>
      <c r="J23" s="30"/>
      <c r="K23" s="40">
        <f t="shared" si="1"/>
        <v>0</v>
      </c>
    </row>
    <row r="24" spans="1:11" s="1" customFormat="1" ht="25.5">
      <c r="A24" s="133">
        <v>511331</v>
      </c>
      <c r="B24" s="27"/>
      <c r="C24" s="24" t="s">
        <v>301</v>
      </c>
      <c r="D24" s="52"/>
      <c r="E24" s="52"/>
      <c r="F24" s="30"/>
      <c r="G24" s="30"/>
      <c r="H24" s="30"/>
      <c r="I24" s="30"/>
      <c r="J24" s="30"/>
      <c r="K24" s="40">
        <f t="shared" si="1"/>
        <v>0</v>
      </c>
    </row>
    <row r="25" spans="1:11" s="1" customFormat="1" ht="13.5">
      <c r="A25" s="133">
        <v>511341</v>
      </c>
      <c r="B25" s="27"/>
      <c r="C25" s="64" t="s">
        <v>302</v>
      </c>
      <c r="D25" s="52"/>
      <c r="E25" s="52"/>
      <c r="F25" s="30"/>
      <c r="G25" s="30"/>
      <c r="H25" s="30"/>
      <c r="I25" s="30"/>
      <c r="J25" s="30"/>
      <c r="K25" s="40">
        <f t="shared" si="1"/>
        <v>0</v>
      </c>
    </row>
    <row r="26" spans="1:11" s="3" customFormat="1" ht="13.5">
      <c r="A26" s="131">
        <v>511400</v>
      </c>
      <c r="B26" s="20"/>
      <c r="C26" s="21" t="s">
        <v>202</v>
      </c>
      <c r="D26" s="46">
        <f>SUM(D27:D30)</f>
        <v>0</v>
      </c>
      <c r="E26" s="46">
        <f aca="true" t="shared" si="6" ref="E26:J26">SUM(E27:E30)</f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7">
        <f t="shared" si="1"/>
        <v>0</v>
      </c>
    </row>
    <row r="27" spans="1:11" s="3" customFormat="1" ht="13.5">
      <c r="A27" s="78">
        <v>511411</v>
      </c>
      <c r="B27" s="11"/>
      <c r="C27" s="12" t="s">
        <v>303</v>
      </c>
      <c r="D27" s="30"/>
      <c r="E27" s="30"/>
      <c r="F27" s="30"/>
      <c r="G27" s="30"/>
      <c r="H27" s="30"/>
      <c r="I27" s="30"/>
      <c r="J27" s="30"/>
      <c r="K27" s="40">
        <f t="shared" si="1"/>
        <v>0</v>
      </c>
    </row>
    <row r="28" spans="1:11" s="1" customFormat="1" ht="13.5">
      <c r="A28" s="133">
        <v>511431</v>
      </c>
      <c r="B28" s="27"/>
      <c r="C28" s="64" t="s">
        <v>304</v>
      </c>
      <c r="D28" s="52"/>
      <c r="E28" s="52"/>
      <c r="F28" s="30"/>
      <c r="G28" s="30"/>
      <c r="H28" s="30"/>
      <c r="I28" s="30"/>
      <c r="J28" s="30"/>
      <c r="K28" s="40">
        <f t="shared" si="1"/>
        <v>0</v>
      </c>
    </row>
    <row r="29" spans="1:11" s="3" customFormat="1" ht="13.5">
      <c r="A29" s="78">
        <v>511441</v>
      </c>
      <c r="B29" s="11"/>
      <c r="C29" s="12" t="s">
        <v>305</v>
      </c>
      <c r="D29" s="30"/>
      <c r="E29" s="30"/>
      <c r="F29" s="30"/>
      <c r="G29" s="30"/>
      <c r="H29" s="30"/>
      <c r="I29" s="30"/>
      <c r="J29" s="30"/>
      <c r="K29" s="40">
        <f t="shared" si="1"/>
        <v>0</v>
      </c>
    </row>
    <row r="30" spans="1:11" s="1" customFormat="1" ht="13.5">
      <c r="A30" s="133">
        <v>511451</v>
      </c>
      <c r="B30" s="27"/>
      <c r="C30" s="64" t="s">
        <v>306</v>
      </c>
      <c r="D30" s="52"/>
      <c r="E30" s="52"/>
      <c r="F30" s="30"/>
      <c r="G30" s="30"/>
      <c r="H30" s="30"/>
      <c r="I30" s="30"/>
      <c r="J30" s="30"/>
      <c r="K30" s="40">
        <f t="shared" si="1"/>
        <v>0</v>
      </c>
    </row>
    <row r="31" spans="1:11" s="3" customFormat="1" ht="12.75">
      <c r="A31" s="130">
        <v>512000</v>
      </c>
      <c r="B31" s="7"/>
      <c r="C31" s="8" t="s">
        <v>41</v>
      </c>
      <c r="D31" s="54">
        <f>SUM(D32+D34+D46)</f>
        <v>0</v>
      </c>
      <c r="E31" s="54">
        <f aca="true" t="shared" si="7" ref="E31:J31">SUM(E32+E34+E46)</f>
        <v>0</v>
      </c>
      <c r="F31" s="54">
        <f t="shared" si="7"/>
        <v>0</v>
      </c>
      <c r="G31" s="54">
        <f t="shared" si="7"/>
        <v>0</v>
      </c>
      <c r="H31" s="54">
        <f t="shared" si="7"/>
        <v>0</v>
      </c>
      <c r="I31" s="54">
        <f t="shared" si="7"/>
        <v>0</v>
      </c>
      <c r="J31" s="54">
        <f t="shared" si="7"/>
        <v>0</v>
      </c>
      <c r="K31" s="111">
        <f t="shared" si="1"/>
        <v>0</v>
      </c>
    </row>
    <row r="32" spans="1:11" s="3" customFormat="1" ht="12.75">
      <c r="A32" s="131">
        <v>512100</v>
      </c>
      <c r="B32" s="20"/>
      <c r="C32" s="21" t="s">
        <v>78</v>
      </c>
      <c r="D32" s="56">
        <f>SUM(D33)</f>
        <v>0</v>
      </c>
      <c r="E32" s="56">
        <f aca="true" t="shared" si="8" ref="E32:J32">SUM(E33)</f>
        <v>0</v>
      </c>
      <c r="F32" s="56">
        <f t="shared" si="8"/>
        <v>0</v>
      </c>
      <c r="G32" s="56">
        <f t="shared" si="8"/>
        <v>0</v>
      </c>
      <c r="H32" s="56">
        <f t="shared" si="8"/>
        <v>0</v>
      </c>
      <c r="I32" s="56">
        <f t="shared" si="8"/>
        <v>0</v>
      </c>
      <c r="J32" s="56">
        <f t="shared" si="8"/>
        <v>0</v>
      </c>
      <c r="K32" s="112">
        <f t="shared" si="1"/>
        <v>0</v>
      </c>
    </row>
    <row r="33" spans="1:11" s="3" customFormat="1" ht="12.75">
      <c r="A33" s="78">
        <v>512111</v>
      </c>
      <c r="B33" s="11"/>
      <c r="C33" s="12" t="s">
        <v>203</v>
      </c>
      <c r="D33" s="52"/>
      <c r="E33" s="52"/>
      <c r="F33" s="52"/>
      <c r="G33" s="52"/>
      <c r="H33" s="52"/>
      <c r="I33" s="52"/>
      <c r="J33" s="52"/>
      <c r="K33" s="104">
        <f t="shared" si="1"/>
        <v>0</v>
      </c>
    </row>
    <row r="34" spans="1:11" s="3" customFormat="1" ht="12.75">
      <c r="A34" s="131">
        <v>512200</v>
      </c>
      <c r="B34" s="20"/>
      <c r="C34" s="21" t="s">
        <v>79</v>
      </c>
      <c r="D34" s="56">
        <f>SUM(D35:D45)</f>
        <v>0</v>
      </c>
      <c r="E34" s="56">
        <f aca="true" t="shared" si="9" ref="E34:J34">SUM(E35:E45)</f>
        <v>0</v>
      </c>
      <c r="F34" s="56">
        <f t="shared" si="9"/>
        <v>0</v>
      </c>
      <c r="G34" s="56">
        <f t="shared" si="9"/>
        <v>0</v>
      </c>
      <c r="H34" s="56">
        <f t="shared" si="9"/>
        <v>0</v>
      </c>
      <c r="I34" s="56">
        <f t="shared" si="9"/>
        <v>0</v>
      </c>
      <c r="J34" s="56">
        <f t="shared" si="9"/>
        <v>0</v>
      </c>
      <c r="K34" s="112">
        <f t="shared" si="1"/>
        <v>0</v>
      </c>
    </row>
    <row r="35" spans="1:11" s="3" customFormat="1" ht="12.75">
      <c r="A35" s="78">
        <v>512211</v>
      </c>
      <c r="B35" s="11"/>
      <c r="C35" s="12" t="s">
        <v>179</v>
      </c>
      <c r="D35" s="52"/>
      <c r="E35" s="52"/>
      <c r="F35" s="52"/>
      <c r="G35" s="52"/>
      <c r="H35" s="52"/>
      <c r="I35" s="52"/>
      <c r="J35" s="52"/>
      <c r="K35" s="104">
        <f t="shared" si="1"/>
        <v>0</v>
      </c>
    </row>
    <row r="36" spans="1:11" s="3" customFormat="1" ht="12.75">
      <c r="A36" s="78">
        <v>512212</v>
      </c>
      <c r="B36" s="11"/>
      <c r="C36" s="12" t="s">
        <v>204</v>
      </c>
      <c r="D36" s="52"/>
      <c r="E36" s="52"/>
      <c r="F36" s="52"/>
      <c r="G36" s="52"/>
      <c r="H36" s="52"/>
      <c r="I36" s="52"/>
      <c r="J36" s="52"/>
      <c r="K36" s="104">
        <f aca="true" t="shared" si="10" ref="K36:K45">SUM(D36:J36)</f>
        <v>0</v>
      </c>
    </row>
    <row r="37" spans="1:11" s="3" customFormat="1" ht="12.75">
      <c r="A37" s="78">
        <v>512221</v>
      </c>
      <c r="B37" s="11"/>
      <c r="C37" s="12" t="s">
        <v>180</v>
      </c>
      <c r="D37" s="52"/>
      <c r="E37" s="52"/>
      <c r="F37" s="52"/>
      <c r="G37" s="52"/>
      <c r="H37" s="52"/>
      <c r="I37" s="52"/>
      <c r="J37" s="52"/>
      <c r="K37" s="104">
        <f t="shared" si="10"/>
        <v>0</v>
      </c>
    </row>
    <row r="38" spans="1:11" s="3" customFormat="1" ht="12.75">
      <c r="A38" s="78">
        <v>512222</v>
      </c>
      <c r="B38" s="11"/>
      <c r="C38" s="12" t="s">
        <v>205</v>
      </c>
      <c r="D38" s="52"/>
      <c r="E38" s="52"/>
      <c r="F38" s="52"/>
      <c r="G38" s="52"/>
      <c r="H38" s="52"/>
      <c r="I38" s="52"/>
      <c r="J38" s="52"/>
      <c r="K38" s="104">
        <f t="shared" si="10"/>
        <v>0</v>
      </c>
    </row>
    <row r="39" spans="1:11" s="3" customFormat="1" ht="12.75">
      <c r="A39" s="78">
        <v>512223</v>
      </c>
      <c r="B39" s="11"/>
      <c r="C39" s="12" t="s">
        <v>307</v>
      </c>
      <c r="D39" s="52"/>
      <c r="E39" s="52"/>
      <c r="F39" s="52"/>
      <c r="G39" s="52"/>
      <c r="H39" s="52"/>
      <c r="I39" s="52"/>
      <c r="J39" s="52"/>
      <c r="K39" s="104">
        <f t="shared" si="10"/>
        <v>0</v>
      </c>
    </row>
    <row r="40" spans="1:11" s="3" customFormat="1" ht="12.75">
      <c r="A40" s="78">
        <v>512231</v>
      </c>
      <c r="B40" s="11"/>
      <c r="C40" s="12" t="s">
        <v>206</v>
      </c>
      <c r="D40" s="52"/>
      <c r="E40" s="52"/>
      <c r="F40" s="52"/>
      <c r="G40" s="52"/>
      <c r="H40" s="52"/>
      <c r="I40" s="52"/>
      <c r="J40" s="52"/>
      <c r="K40" s="104">
        <f t="shared" si="10"/>
        <v>0</v>
      </c>
    </row>
    <row r="41" spans="1:11" s="3" customFormat="1" ht="12.75">
      <c r="A41" s="78">
        <v>512232</v>
      </c>
      <c r="B41" s="11"/>
      <c r="C41" s="12" t="s">
        <v>207</v>
      </c>
      <c r="D41" s="52"/>
      <c r="E41" s="52"/>
      <c r="F41" s="52"/>
      <c r="G41" s="52"/>
      <c r="H41" s="52"/>
      <c r="I41" s="52"/>
      <c r="J41" s="52"/>
      <c r="K41" s="104">
        <f t="shared" si="10"/>
        <v>0</v>
      </c>
    </row>
    <row r="42" spans="1:11" s="3" customFormat="1" ht="12.75">
      <c r="A42" s="78">
        <v>512233</v>
      </c>
      <c r="B42" s="11"/>
      <c r="C42" s="12" t="s">
        <v>208</v>
      </c>
      <c r="D42" s="52"/>
      <c r="E42" s="52"/>
      <c r="F42" s="52"/>
      <c r="G42" s="52"/>
      <c r="H42" s="52"/>
      <c r="I42" s="52"/>
      <c r="J42" s="52"/>
      <c r="K42" s="104">
        <f t="shared" si="10"/>
        <v>0</v>
      </c>
    </row>
    <row r="43" spans="1:11" s="3" customFormat="1" ht="12.75">
      <c r="A43" s="78">
        <v>512241</v>
      </c>
      <c r="B43" s="11"/>
      <c r="C43" s="12" t="s">
        <v>209</v>
      </c>
      <c r="D43" s="52"/>
      <c r="E43" s="52"/>
      <c r="F43" s="52"/>
      <c r="G43" s="52"/>
      <c r="H43" s="52"/>
      <c r="I43" s="52"/>
      <c r="J43" s="52"/>
      <c r="K43" s="104">
        <f t="shared" si="10"/>
        <v>0</v>
      </c>
    </row>
    <row r="44" spans="1:11" s="3" customFormat="1" ht="12.75">
      <c r="A44" s="78">
        <v>512242</v>
      </c>
      <c r="B44" s="11"/>
      <c r="C44" s="12" t="s">
        <v>210</v>
      </c>
      <c r="D44" s="52"/>
      <c r="E44" s="52"/>
      <c r="F44" s="52"/>
      <c r="G44" s="52"/>
      <c r="H44" s="52"/>
      <c r="I44" s="52"/>
      <c r="J44" s="52"/>
      <c r="K44" s="104">
        <f t="shared" si="10"/>
        <v>0</v>
      </c>
    </row>
    <row r="45" spans="1:11" s="3" customFormat="1" ht="12.75">
      <c r="A45" s="78">
        <v>512252</v>
      </c>
      <c r="B45" s="11"/>
      <c r="C45" s="12" t="s">
        <v>308</v>
      </c>
      <c r="D45" s="52"/>
      <c r="E45" s="52"/>
      <c r="F45" s="52"/>
      <c r="G45" s="52"/>
      <c r="H45" s="52"/>
      <c r="I45" s="52"/>
      <c r="J45" s="52"/>
      <c r="K45" s="104">
        <f t="shared" si="10"/>
        <v>0</v>
      </c>
    </row>
    <row r="46" spans="1:11" s="3" customFormat="1" ht="12.75">
      <c r="A46" s="131">
        <v>512900</v>
      </c>
      <c r="B46" s="20"/>
      <c r="C46" s="21" t="s">
        <v>80</v>
      </c>
      <c r="D46" s="56">
        <f>SUM(D47:D48)</f>
        <v>0</v>
      </c>
      <c r="E46" s="56">
        <f aca="true" t="shared" si="11" ref="E46:J46">SUM(E47:E48)</f>
        <v>0</v>
      </c>
      <c r="F46" s="56">
        <f t="shared" si="11"/>
        <v>0</v>
      </c>
      <c r="G46" s="56">
        <f t="shared" si="11"/>
        <v>0</v>
      </c>
      <c r="H46" s="56">
        <f t="shared" si="11"/>
        <v>0</v>
      </c>
      <c r="I46" s="56">
        <f t="shared" si="11"/>
        <v>0</v>
      </c>
      <c r="J46" s="56">
        <f t="shared" si="11"/>
        <v>0</v>
      </c>
      <c r="K46" s="112">
        <f aca="true" t="shared" si="12" ref="K46:K60">SUM(D46:J46)</f>
        <v>0</v>
      </c>
    </row>
    <row r="47" spans="1:11" s="3" customFormat="1" ht="12.75">
      <c r="A47" s="78">
        <v>512931</v>
      </c>
      <c r="B47" s="11"/>
      <c r="C47" s="12" t="s">
        <v>309</v>
      </c>
      <c r="D47" s="52"/>
      <c r="E47" s="52"/>
      <c r="F47" s="52"/>
      <c r="G47" s="52"/>
      <c r="H47" s="52"/>
      <c r="I47" s="52"/>
      <c r="J47" s="52"/>
      <c r="K47" s="104">
        <f t="shared" si="12"/>
        <v>0</v>
      </c>
    </row>
    <row r="48" spans="1:11" s="3" customFormat="1" ht="12.75">
      <c r="A48" s="78">
        <v>512932</v>
      </c>
      <c r="B48" s="11"/>
      <c r="C48" s="12" t="s">
        <v>310</v>
      </c>
      <c r="D48" s="52"/>
      <c r="E48" s="52"/>
      <c r="F48" s="52"/>
      <c r="G48" s="52"/>
      <c r="H48" s="52"/>
      <c r="I48" s="52"/>
      <c r="J48" s="52"/>
      <c r="K48" s="104">
        <f t="shared" si="12"/>
        <v>0</v>
      </c>
    </row>
    <row r="49" spans="1:11" s="3" customFormat="1" ht="12.75">
      <c r="A49" s="130">
        <v>515000</v>
      </c>
      <c r="B49" s="7"/>
      <c r="C49" s="8" t="s">
        <v>97</v>
      </c>
      <c r="D49" s="54">
        <f>SUM(D50)</f>
        <v>0</v>
      </c>
      <c r="E49" s="54">
        <f aca="true" t="shared" si="13" ref="E49:J49">SUM(E50)</f>
        <v>0</v>
      </c>
      <c r="F49" s="54">
        <f t="shared" si="13"/>
        <v>0</v>
      </c>
      <c r="G49" s="54">
        <f t="shared" si="13"/>
        <v>0</v>
      </c>
      <c r="H49" s="54">
        <f t="shared" si="13"/>
        <v>0</v>
      </c>
      <c r="I49" s="54">
        <f t="shared" si="13"/>
        <v>0</v>
      </c>
      <c r="J49" s="54">
        <f t="shared" si="13"/>
        <v>0</v>
      </c>
      <c r="K49" s="111">
        <f t="shared" si="12"/>
        <v>0</v>
      </c>
    </row>
    <row r="50" spans="1:11" s="3" customFormat="1" ht="12.75">
      <c r="A50" s="131">
        <v>515100</v>
      </c>
      <c r="B50" s="20"/>
      <c r="C50" s="21" t="s">
        <v>97</v>
      </c>
      <c r="D50" s="56">
        <f>SUM(D51:D52)</f>
        <v>0</v>
      </c>
      <c r="E50" s="56">
        <f>SUM(E51:E52)</f>
        <v>0</v>
      </c>
      <c r="F50" s="56">
        <f>SUM(D50+E50)</f>
        <v>0</v>
      </c>
      <c r="G50" s="56">
        <f>SUM(E50+F50)</f>
        <v>0</v>
      </c>
      <c r="H50" s="56">
        <f>SUM(F50+G50)</f>
        <v>0</v>
      </c>
      <c r="I50" s="56">
        <f>SUM(G50+H50)</f>
        <v>0</v>
      </c>
      <c r="J50" s="56">
        <f>SUM(H50+I50)</f>
        <v>0</v>
      </c>
      <c r="K50" s="112">
        <f t="shared" si="12"/>
        <v>0</v>
      </c>
    </row>
    <row r="51" spans="1:11" s="3" customFormat="1" ht="12.75">
      <c r="A51" s="78">
        <v>515111</v>
      </c>
      <c r="B51" s="11"/>
      <c r="C51" s="12" t="s">
        <v>211</v>
      </c>
      <c r="D51" s="52"/>
      <c r="E51" s="52"/>
      <c r="F51" s="52"/>
      <c r="G51" s="52"/>
      <c r="H51" s="52"/>
      <c r="I51" s="52"/>
      <c r="J51" s="52"/>
      <c r="K51" s="104">
        <f t="shared" si="12"/>
        <v>0</v>
      </c>
    </row>
    <row r="52" spans="1:11" s="3" customFormat="1" ht="12.75">
      <c r="A52" s="78">
        <v>515192</v>
      </c>
      <c r="B52" s="11"/>
      <c r="C52" s="12" t="s">
        <v>212</v>
      </c>
      <c r="D52" s="52"/>
      <c r="E52" s="52"/>
      <c r="F52" s="52"/>
      <c r="G52" s="52"/>
      <c r="H52" s="52"/>
      <c r="I52" s="52"/>
      <c r="J52" s="52"/>
      <c r="K52" s="104">
        <f t="shared" si="12"/>
        <v>0</v>
      </c>
    </row>
    <row r="53" spans="1:11" s="3" customFormat="1" ht="12.75">
      <c r="A53" s="77">
        <v>520000</v>
      </c>
      <c r="B53" s="18"/>
      <c r="C53" s="19" t="s">
        <v>311</v>
      </c>
      <c r="D53" s="60">
        <f>D54</f>
        <v>0</v>
      </c>
      <c r="E53" s="60">
        <f aca="true" t="shared" si="14" ref="E53:J55">E54</f>
        <v>0</v>
      </c>
      <c r="F53" s="60">
        <f t="shared" si="14"/>
        <v>0</v>
      </c>
      <c r="G53" s="60">
        <f t="shared" si="14"/>
        <v>0</v>
      </c>
      <c r="H53" s="60">
        <f t="shared" si="14"/>
        <v>0</v>
      </c>
      <c r="I53" s="60">
        <f t="shared" si="14"/>
        <v>0</v>
      </c>
      <c r="J53" s="60">
        <f t="shared" si="14"/>
        <v>0</v>
      </c>
      <c r="K53" s="103">
        <f t="shared" si="12"/>
        <v>0</v>
      </c>
    </row>
    <row r="54" spans="1:11" s="3" customFormat="1" ht="12.75">
      <c r="A54" s="130">
        <v>521000</v>
      </c>
      <c r="B54" s="7"/>
      <c r="C54" s="8" t="s">
        <v>81</v>
      </c>
      <c r="D54" s="54">
        <f>D55</f>
        <v>0</v>
      </c>
      <c r="E54" s="54">
        <f t="shared" si="14"/>
        <v>0</v>
      </c>
      <c r="F54" s="54">
        <f t="shared" si="14"/>
        <v>0</v>
      </c>
      <c r="G54" s="54">
        <f t="shared" si="14"/>
        <v>0</v>
      </c>
      <c r="H54" s="54">
        <f t="shared" si="14"/>
        <v>0</v>
      </c>
      <c r="I54" s="54">
        <f t="shared" si="14"/>
        <v>0</v>
      </c>
      <c r="J54" s="54">
        <f t="shared" si="14"/>
        <v>0</v>
      </c>
      <c r="K54" s="111">
        <f t="shared" si="12"/>
        <v>0</v>
      </c>
    </row>
    <row r="55" spans="1:11" s="3" customFormat="1" ht="12.75">
      <c r="A55" s="131">
        <v>521100</v>
      </c>
      <c r="B55" s="20"/>
      <c r="C55" s="21" t="s">
        <v>81</v>
      </c>
      <c r="D55" s="56">
        <f>D56</f>
        <v>0</v>
      </c>
      <c r="E55" s="56">
        <f t="shared" si="14"/>
        <v>0</v>
      </c>
      <c r="F55" s="56">
        <f t="shared" si="14"/>
        <v>0</v>
      </c>
      <c r="G55" s="56">
        <f t="shared" si="14"/>
        <v>0</v>
      </c>
      <c r="H55" s="56">
        <f t="shared" si="14"/>
        <v>0</v>
      </c>
      <c r="I55" s="56">
        <f t="shared" si="14"/>
        <v>0</v>
      </c>
      <c r="J55" s="56">
        <f t="shared" si="14"/>
        <v>0</v>
      </c>
      <c r="K55" s="112">
        <f t="shared" si="12"/>
        <v>0</v>
      </c>
    </row>
    <row r="56" spans="1:11" s="3" customFormat="1" ht="12.75">
      <c r="A56" s="78">
        <v>521111</v>
      </c>
      <c r="B56" s="11"/>
      <c r="C56" s="12" t="s">
        <v>81</v>
      </c>
      <c r="D56" s="52"/>
      <c r="E56" s="52"/>
      <c r="F56" s="52"/>
      <c r="G56" s="52"/>
      <c r="H56" s="52"/>
      <c r="I56" s="52"/>
      <c r="J56" s="52"/>
      <c r="K56" s="104">
        <f t="shared" si="12"/>
        <v>0</v>
      </c>
    </row>
    <row r="57" spans="1:11" s="3" customFormat="1" ht="12.75">
      <c r="A57" s="77">
        <v>540000</v>
      </c>
      <c r="B57" s="18"/>
      <c r="C57" s="19" t="s">
        <v>312</v>
      </c>
      <c r="D57" s="60">
        <f>D58</f>
        <v>0</v>
      </c>
      <c r="E57" s="60">
        <f aca="true" t="shared" si="15" ref="E57:J59">E58</f>
        <v>0</v>
      </c>
      <c r="F57" s="60">
        <f t="shared" si="15"/>
        <v>0</v>
      </c>
      <c r="G57" s="60">
        <f t="shared" si="15"/>
        <v>0</v>
      </c>
      <c r="H57" s="60">
        <f t="shared" si="15"/>
        <v>0</v>
      </c>
      <c r="I57" s="60">
        <f t="shared" si="15"/>
        <v>0</v>
      </c>
      <c r="J57" s="60">
        <f t="shared" si="15"/>
        <v>0</v>
      </c>
      <c r="K57" s="103">
        <f t="shared" si="12"/>
        <v>0</v>
      </c>
    </row>
    <row r="58" spans="1:11" s="3" customFormat="1" ht="12.75">
      <c r="A58" s="130">
        <v>541000</v>
      </c>
      <c r="B58" s="7"/>
      <c r="C58" s="8" t="s">
        <v>42</v>
      </c>
      <c r="D58" s="54">
        <f>D59</f>
        <v>0</v>
      </c>
      <c r="E58" s="54">
        <f t="shared" si="15"/>
        <v>0</v>
      </c>
      <c r="F58" s="54">
        <f t="shared" si="15"/>
        <v>0</v>
      </c>
      <c r="G58" s="54">
        <f t="shared" si="15"/>
        <v>0</v>
      </c>
      <c r="H58" s="54">
        <f t="shared" si="15"/>
        <v>0</v>
      </c>
      <c r="I58" s="54">
        <f t="shared" si="15"/>
        <v>0</v>
      </c>
      <c r="J58" s="54">
        <f t="shared" si="15"/>
        <v>0</v>
      </c>
      <c r="K58" s="111">
        <f t="shared" si="12"/>
        <v>0</v>
      </c>
    </row>
    <row r="59" spans="1:11" s="3" customFormat="1" ht="12.75">
      <c r="A59" s="131">
        <v>541100</v>
      </c>
      <c r="B59" s="20"/>
      <c r="C59" s="21" t="s">
        <v>42</v>
      </c>
      <c r="D59" s="56">
        <f>D60</f>
        <v>0</v>
      </c>
      <c r="E59" s="56">
        <f t="shared" si="15"/>
        <v>0</v>
      </c>
      <c r="F59" s="56">
        <f t="shared" si="15"/>
        <v>0</v>
      </c>
      <c r="G59" s="56">
        <f t="shared" si="15"/>
        <v>0</v>
      </c>
      <c r="H59" s="56">
        <f t="shared" si="15"/>
        <v>0</v>
      </c>
      <c r="I59" s="56">
        <f t="shared" si="15"/>
        <v>0</v>
      </c>
      <c r="J59" s="56">
        <f t="shared" si="15"/>
        <v>0</v>
      </c>
      <c r="K59" s="112">
        <f t="shared" si="12"/>
        <v>0</v>
      </c>
    </row>
    <row r="60" spans="1:11" s="3" customFormat="1" ht="13.5" thickBot="1">
      <c r="A60" s="79">
        <v>541112</v>
      </c>
      <c r="B60" s="16"/>
      <c r="C60" s="17" t="s">
        <v>313</v>
      </c>
      <c r="D60" s="116"/>
      <c r="E60" s="116"/>
      <c r="F60" s="116"/>
      <c r="G60" s="116"/>
      <c r="H60" s="116"/>
      <c r="I60" s="116"/>
      <c r="J60" s="116"/>
      <c r="K60" s="107">
        <f t="shared" si="12"/>
        <v>0</v>
      </c>
    </row>
    <row r="62" spans="3:8" s="1" customFormat="1" ht="12.75">
      <c r="C62" s="222" t="s">
        <v>215</v>
      </c>
      <c r="D62" s="222"/>
      <c r="E62" s="222"/>
      <c r="F62" s="222"/>
      <c r="G62" s="222"/>
      <c r="H62" s="222"/>
    </row>
    <row r="63" spans="3:8" s="1" customFormat="1" ht="12.75" customHeight="1">
      <c r="C63" s="224" t="s">
        <v>350</v>
      </c>
      <c r="D63" s="224"/>
      <c r="E63" s="224"/>
      <c r="F63" s="224"/>
      <c r="G63" s="224"/>
      <c r="H63" s="224"/>
    </row>
    <row r="64" spans="3:8" s="1" customFormat="1" ht="12.75">
      <c r="C64" s="224"/>
      <c r="D64" s="224"/>
      <c r="E64" s="224"/>
      <c r="F64" s="224"/>
      <c r="G64" s="224"/>
      <c r="H64" s="224"/>
    </row>
  </sheetData>
  <sheetProtection/>
  <mergeCells count="13">
    <mergeCell ref="A6:G6"/>
    <mergeCell ref="H6:K6"/>
    <mergeCell ref="C62:H62"/>
    <mergeCell ref="C63:H64"/>
    <mergeCell ref="A7:G7"/>
    <mergeCell ref="H7:K7"/>
    <mergeCell ref="A5:G5"/>
    <mergeCell ref="H5:K5"/>
    <mergeCell ref="I1:K1"/>
    <mergeCell ref="A2:K2"/>
    <mergeCell ref="A3:B3"/>
    <mergeCell ref="A4:G4"/>
    <mergeCell ref="H4:K4"/>
  </mergeCells>
  <printOptions/>
  <pageMargins left="0.25" right="0.2" top="0.23" bottom="0.21" header="0.19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Normal="75" zoomScaleSheetLayoutView="100" zoomScalePageLayoutView="0" workbookViewId="0" topLeftCell="A4">
      <selection activeCell="E31" sqref="E31"/>
    </sheetView>
  </sheetViews>
  <sheetFormatPr defaultColWidth="9.140625" defaultRowHeight="12.75"/>
  <cols>
    <col min="1" max="1" width="39.28125" style="167" customWidth="1"/>
    <col min="2" max="2" width="13.8515625" style="167" hidden="1" customWidth="1"/>
    <col min="3" max="3" width="28.8515625" style="167" customWidth="1"/>
    <col min="4" max="4" width="28.7109375" style="167" customWidth="1"/>
    <col min="5" max="16384" width="9.140625" style="167" customWidth="1"/>
  </cols>
  <sheetData>
    <row r="1" ht="15.75">
      <c r="D1" s="168" t="s">
        <v>341</v>
      </c>
    </row>
    <row r="2" ht="15.75">
      <c r="D2" s="169"/>
    </row>
    <row r="3" ht="15.75">
      <c r="D3" s="169"/>
    </row>
    <row r="4" spans="1:3" ht="15.75">
      <c r="A4" s="169"/>
      <c r="B4" s="169"/>
      <c r="C4" s="169"/>
    </row>
    <row r="5" spans="1:4" ht="20.25">
      <c r="A5" s="234" t="s">
        <v>65</v>
      </c>
      <c r="B5" s="234"/>
      <c r="C5" s="234"/>
      <c r="D5" s="234"/>
    </row>
    <row r="6" spans="1:4" ht="20.25">
      <c r="A6" s="234" t="s">
        <v>357</v>
      </c>
      <c r="B6" s="234"/>
      <c r="C6" s="234"/>
      <c r="D6" s="234"/>
    </row>
    <row r="7" spans="1:3" ht="15.75">
      <c r="A7" s="170"/>
      <c r="B7" s="170"/>
      <c r="C7" s="168"/>
    </row>
    <row r="9" spans="1:2" ht="15.75">
      <c r="A9" s="171" t="s">
        <v>66</v>
      </c>
      <c r="B9" s="171"/>
    </row>
    <row r="10" spans="1:4" ht="15.75">
      <c r="A10" s="172"/>
      <c r="B10" s="173"/>
      <c r="D10" s="173" t="s">
        <v>64</v>
      </c>
    </row>
    <row r="11" spans="1:4" ht="15.75">
      <c r="A11" s="174"/>
      <c r="B11" s="175"/>
      <c r="D11" s="172"/>
    </row>
    <row r="12" spans="1:2" ht="15.75">
      <c r="A12" s="175"/>
      <c r="B12" s="175"/>
    </row>
    <row r="13" spans="1:2" ht="15.75">
      <c r="A13" s="171" t="s">
        <v>67</v>
      </c>
      <c r="B13" s="171"/>
    </row>
    <row r="14" spans="1:4" ht="15.75">
      <c r="A14" s="172"/>
      <c r="B14" s="173"/>
      <c r="D14" s="173" t="s">
        <v>64</v>
      </c>
    </row>
    <row r="15" spans="1:4" ht="15.75">
      <c r="A15" s="174"/>
      <c r="B15" s="175"/>
      <c r="D15" s="174"/>
    </row>
    <row r="16" spans="1:3" ht="15.75">
      <c r="A16" s="175"/>
      <c r="B16" s="175"/>
      <c r="C16" s="173"/>
    </row>
    <row r="18" ht="16.5" thickBot="1"/>
    <row r="19" spans="1:4" ht="16.5" thickBot="1">
      <c r="A19" s="176" t="s">
        <v>68</v>
      </c>
      <c r="B19" s="177" t="s">
        <v>69</v>
      </c>
      <c r="C19" s="177" t="s">
        <v>358</v>
      </c>
      <c r="D19" s="178" t="s">
        <v>359</v>
      </c>
    </row>
    <row r="20" spans="1:4" ht="47.25">
      <c r="A20" s="179" t="s">
        <v>70</v>
      </c>
      <c r="B20" s="180"/>
      <c r="C20" s="181"/>
      <c r="D20" s="182">
        <f>C20</f>
        <v>0</v>
      </c>
    </row>
    <row r="21" spans="1:4" ht="15.75">
      <c r="A21" s="183" t="s">
        <v>71</v>
      </c>
      <c r="B21" s="184"/>
      <c r="C21" s="185">
        <v>147</v>
      </c>
      <c r="D21" s="186">
        <v>147</v>
      </c>
    </row>
    <row r="22" spans="1:4" ht="31.5">
      <c r="A22" s="187" t="s">
        <v>72</v>
      </c>
      <c r="B22" s="188"/>
      <c r="C22" s="185">
        <v>6</v>
      </c>
      <c r="D22" s="186">
        <v>10</v>
      </c>
    </row>
    <row r="23" spans="1:4" ht="47.25">
      <c r="A23" s="187" t="s">
        <v>73</v>
      </c>
      <c r="B23" s="188"/>
      <c r="C23" s="185"/>
      <c r="D23" s="186"/>
    </row>
    <row r="24" spans="1:4" ht="16.5" thickBot="1">
      <c r="A24" s="189" t="s">
        <v>74</v>
      </c>
      <c r="B24" s="190"/>
      <c r="C24" s="191">
        <v>45</v>
      </c>
      <c r="D24" s="192">
        <v>45</v>
      </c>
    </row>
    <row r="25" spans="1:4" ht="16.5" thickBot="1">
      <c r="A25" s="176" t="s">
        <v>63</v>
      </c>
      <c r="B25" s="193">
        <v>0</v>
      </c>
      <c r="C25" s="194">
        <f>SUM(C21:C24)</f>
        <v>198</v>
      </c>
      <c r="D25" s="195">
        <f>SUM(D21:D24)</f>
        <v>202</v>
      </c>
    </row>
  </sheetData>
  <sheetProtection/>
  <mergeCells count="2">
    <mergeCell ref="A5:D5"/>
    <mergeCell ref="A6:D6"/>
  </mergeCells>
  <printOptions/>
  <pageMargins left="2.08" right="0.18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2010-10-06T09:53:17Z</cp:lastPrinted>
  <dcterms:created xsi:type="dcterms:W3CDTF">2002-05-10T07:44:53Z</dcterms:created>
  <dcterms:modified xsi:type="dcterms:W3CDTF">2013-04-22T11:02:54Z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