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Poz na Terazijama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<sst xmlns="http://schemas.openxmlformats.org/spreadsheetml/2006/main" count="97" uniqueCount="95">
  <si>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 xml:space="preserve">ПОЗОРИШТЕ НА ТЕРАЗИЈАМА </t>
  </si>
  <si>
    <t>Извор 01 - Редовни</t>
  </si>
  <si>
    <t>Извор 01 - Програми</t>
  </si>
  <si>
    <t>Укупно</t>
  </si>
  <si>
    <t>Извор 04 - Редовни</t>
  </si>
  <si>
    <t>Извор 04 - Програми</t>
  </si>
  <si>
    <t>Свега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</si>
  <si>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</si>
  <si>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</si>
  <si>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</si>
  <si>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</si>
  <si>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</si>
  <si>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</t>
  </si>
  <si>
    <t>Допринос за здравствено осиг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</si>
  <si>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</si>
  <si>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</si>
  <si>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</si>
  <si>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</si>
  <si>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</t>
  </si>
  <si>
    <t>Отпремнине и помоћи</t>
  </si>
  <si>
    <t>Помоћ у медицинском лечењу з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</si>
  <si>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</si>
  <si>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</si>
  <si>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</si>
  <si>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</t>
  </si>
  <si>
    <t>КОРИШЋЕЊЕ УСЛУГА И РОБА</t>
  </si>
  <si>
    <t>СТАЛНИ ТРОШКОВИ</t>
  </si>
  <si>
    <t>Трошкови платног промета и б</t>
  </si>
  <si>
    <t>Енергетске услуге</t>
  </si>
  <si>
    <t>Електрична енергија</t>
  </si>
  <si>
    <t>Природни гас</t>
  </si>
  <si>
    <t>Централно грејанје</t>
  </si>
  <si>
    <t>Комуналне услуге</t>
  </si>
  <si>
    <t>Водовод и канализација</t>
  </si>
  <si>
    <t>Заштита имовине</t>
  </si>
  <si>
    <t>Услуге чишћења (ЈКПГрадска чистоћа)</t>
  </si>
  <si>
    <t xml:space="preserve">Услуге чишћења 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</si>
  <si>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</si>
  <si>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</si>
  <si>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</si>
  <si>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</si>
  <si>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</si>
  <si>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</si>
  <si>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</si>
  <si>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</si>
  <si>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</si>
  <si>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</si>
  <si>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</si>
  <si>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</si>
  <si>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</si>
  <si>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</si>
  <si>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</t>
  </si>
  <si>
    <t>Репрезентација</t>
  </si>
  <si>
    <t>Остале опште услуге</t>
  </si>
  <si>
    <t>СПЕЦИЈАЛИЗОВАНЕ УСЛУГЕ</t>
  </si>
  <si>
    <t>Услуге образовања, културе и</t>
  </si>
  <si>
    <t>Медицинске услуге</t>
  </si>
  <si>
    <t>Услуге очувања животне среди</t>
  </si>
  <si>
    <t>Устале специјализоване услуг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</si>
  <si>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</si>
  <si>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</si>
  <si>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</si>
  <si>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</si>
  <si>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</si>
  <si>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</t>
  </si>
  <si>
    <t>Материјали за саобраћај</t>
  </si>
  <si>
    <t>Материјали за очување животн</t>
  </si>
  <si>
    <t>Материјали за образовање, ку</t>
  </si>
  <si>
    <t>Материјали за домаћинство и</t>
  </si>
  <si>
    <t>Материјали за посебне намене</t>
  </si>
  <si>
    <t>УПОТРЕБА ОСНОВНИХ СРЕДСТАВА</t>
  </si>
  <si>
    <t>Амортизација зграда и грађев</t>
  </si>
  <si>
    <t>ОСТАЛИ РАСХОДИ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</si>
  <si>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</si>
  <si>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</si>
  <si>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</si>
  <si>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</si>
  <si>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</si>
  <si>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</si>
  <si>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</si>
  <si>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</si>
  <si>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</t>
  </si>
  <si>
    <t>Пројектно планирање</t>
  </si>
  <si>
    <t>МАШИНЕ И ОПРЕМА (од 5347 до</t>
  </si>
  <si>
    <t>Административна опрема</t>
  </si>
  <si>
    <t>Опрема за образовање, науку,</t>
  </si>
  <si>
    <t>Опрема за производњу, моторн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</si>
  <si>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</si>
  <si>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</si>
  <si>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</si>
  <si>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</si>
  <si>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</si>
  <si>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</si>
  <si>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</si>
  <si>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РЕБАЛАНС  2013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</si>
</sst>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;[Red]#,##0.00"/>
  </numFmts>
  <fonts count="19"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/>
    </xf>
    <xf numFmtId="172" fontId="1" fillId="2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172" fontId="1" fillId="3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/>
    </xf>
    <xf numFmtId="172" fontId="1" fillId="4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20" borderId="10" xfId="0" applyNumberFormat="1" applyFont="1" applyFill="1" applyBorder="1" applyAlignment="1">
      <alignment/>
    </xf>
    <xf numFmtId="0" fontId="1" fillId="7" borderId="10" xfId="0" applyFont="1" applyFill="1" applyBorder="1" applyAlignment="1">
      <alignment/>
    </xf>
    <xf numFmtId="172" fontId="1" fillId="7" borderId="10" xfId="0" applyNumberFormat="1" applyFont="1" applyFill="1" applyBorder="1" applyAlignment="1">
      <alignment/>
    </xf>
    <xf numFmtId="0" fontId="2" fillId="7" borderId="10" xfId="0" applyFont="1" applyFill="1" applyBorder="1" applyAlignment="1">
      <alignment horizontal="right"/>
    </xf>
    <xf numFmtId="0" fontId="2" fillId="7" borderId="10" xfId="0" applyFont="1" applyFill="1" applyBorder="1" applyAlignment="1">
      <alignment/>
    </xf>
    <xf numFmtId="172" fontId="2" fillId="7" borderId="1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4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3.7109375" style="1" customWidth="1"/>
    <col min="2" max="2" width="7.8515625" style="1" customWidth="1"/>
    <col min="3" max="3" width="39.28125" style="1" customWidth="1"/>
    <col min="4" max="4" width="19.28125" style="1" bestFit="1" customWidth="1"/>
    <col min="5" max="5" width="20.28125" style="1" bestFit="1" customWidth="1"/>
    <col min="6" max="6" width="16.140625" style="1" customWidth="1"/>
    <col min="7" max="7" width="19.28125" style="1" bestFit="1" customWidth="1"/>
    <col min="8" max="8" width="20.28125" style="1" bestFit="1" customWidth="1"/>
    <col min="9" max="9" width="16.140625" style="1" customWidth="1"/>
    <col min="10" max="10" width="15.421875" style="1" customWidth="1"/>
    <col min="11" max="16384" width="9.140625" style="1" customWidth="1"/>
  </cols>
  <sheetData>
    <row r="2" spans="3:4" ht="15.75">
      <c r="C2" s="2" t="s">
        <v>0</v>
      </c>
      <c r="D2" s="2" t="s">
        <v>94</v>
      </c>
    </row>
    <row r="3" ht="15.75">
      <c r="C3" s="2"/>
    </row>
    <row r="4" spans="2:10" ht="15.75">
      <c r="B4" s="3"/>
      <c r="C4" s="3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3</v>
      </c>
      <c r="J4" s="4" t="s">
        <v>6</v>
      </c>
    </row>
    <row r="5" spans="2:10" ht="15.75">
      <c r="B5" s="5">
        <v>400000</v>
      </c>
      <c r="C5" s="5" t="s">
        <v>7</v>
      </c>
      <c r="D5" s="6">
        <f aca="true" t="shared" si="0" ref="D5:I5">+D6+D23+D68+D71</f>
        <v>167243429</v>
      </c>
      <c r="E5" s="6">
        <f t="shared" si="0"/>
        <v>6596000</v>
      </c>
      <c r="F5" s="6">
        <f t="shared" si="0"/>
        <v>173839429</v>
      </c>
      <c r="G5" s="6">
        <f t="shared" si="0"/>
        <v>45428000</v>
      </c>
      <c r="H5" s="6">
        <f t="shared" si="0"/>
        <v>2000000</v>
      </c>
      <c r="I5" s="6">
        <f t="shared" si="0"/>
        <v>47428000</v>
      </c>
      <c r="J5" s="6">
        <f>+F5+I5</f>
        <v>221267429</v>
      </c>
    </row>
    <row r="6" spans="2:10" ht="15.75">
      <c r="B6" s="7">
        <v>410000</v>
      </c>
      <c r="C6" s="7" t="s">
        <v>8</v>
      </c>
      <c r="D6" s="8">
        <f aca="true" t="shared" si="1" ref="D6:I6">+D7+D9+D13+D15+D19+D21</f>
        <v>143991464</v>
      </c>
      <c r="E6" s="8">
        <f t="shared" si="1"/>
        <v>0</v>
      </c>
      <c r="F6" s="8">
        <f t="shared" si="1"/>
        <v>143991464</v>
      </c>
      <c r="G6" s="8">
        <f t="shared" si="1"/>
        <v>5028000</v>
      </c>
      <c r="H6" s="8">
        <f t="shared" si="1"/>
        <v>0</v>
      </c>
      <c r="I6" s="8">
        <f t="shared" si="1"/>
        <v>5028000</v>
      </c>
      <c r="J6" s="8">
        <f aca="true" t="shared" si="2" ref="J6:J69">+F6+I6</f>
        <v>149019464</v>
      </c>
    </row>
    <row r="7" spans="2:10" ht="15.75">
      <c r="B7" s="9">
        <v>411000</v>
      </c>
      <c r="C7" s="9" t="s">
        <v>9</v>
      </c>
      <c r="D7" s="10">
        <f aca="true" t="shared" si="3" ref="D7:I7">SUM(D8)</f>
        <v>112488000</v>
      </c>
      <c r="E7" s="10">
        <f t="shared" si="3"/>
        <v>0</v>
      </c>
      <c r="F7" s="10">
        <f t="shared" si="3"/>
        <v>112488000</v>
      </c>
      <c r="G7" s="10">
        <f t="shared" si="3"/>
        <v>3702000</v>
      </c>
      <c r="H7" s="10">
        <f t="shared" si="3"/>
        <v>0</v>
      </c>
      <c r="I7" s="10">
        <f t="shared" si="3"/>
        <v>3702000</v>
      </c>
      <c r="J7" s="10">
        <f t="shared" si="2"/>
        <v>116190000</v>
      </c>
    </row>
    <row r="8" spans="2:11" ht="15.75">
      <c r="B8" s="3">
        <v>411100</v>
      </c>
      <c r="C8" s="3" t="s">
        <v>10</v>
      </c>
      <c r="D8" s="11">
        <v>112488000</v>
      </c>
      <c r="E8" s="11"/>
      <c r="F8" s="12">
        <f>+D8+E8</f>
        <v>112488000</v>
      </c>
      <c r="G8" s="11">
        <v>3702000</v>
      </c>
      <c r="H8" s="11"/>
      <c r="I8" s="12">
        <f>+G8+H8</f>
        <v>3702000</v>
      </c>
      <c r="J8" s="12">
        <f t="shared" si="2"/>
        <v>116190000</v>
      </c>
      <c r="K8" s="1">
        <v>1</v>
      </c>
    </row>
    <row r="9" spans="2:10" ht="15.75">
      <c r="B9" s="9">
        <v>412000</v>
      </c>
      <c r="C9" s="9" t="s">
        <v>11</v>
      </c>
      <c r="D9" s="10">
        <f aca="true" t="shared" si="4" ref="D9:I9">SUM(D10:D12)</f>
        <v>22138000</v>
      </c>
      <c r="E9" s="10">
        <f t="shared" si="4"/>
        <v>0</v>
      </c>
      <c r="F9" s="10">
        <f t="shared" si="4"/>
        <v>22138000</v>
      </c>
      <c r="G9" s="10">
        <f t="shared" si="4"/>
        <v>661000</v>
      </c>
      <c r="H9" s="10">
        <f t="shared" si="4"/>
        <v>0</v>
      </c>
      <c r="I9" s="10">
        <f t="shared" si="4"/>
        <v>661000</v>
      </c>
      <c r="J9" s="10">
        <f t="shared" si="2"/>
        <v>22799000</v>
      </c>
    </row>
    <row r="10" spans="2:11" ht="15.75">
      <c r="B10" s="3">
        <v>412100</v>
      </c>
      <c r="C10" s="3" t="s">
        <v>12</v>
      </c>
      <c r="D10" s="11">
        <f>14376000+6918000+844000</f>
        <v>22138000</v>
      </c>
      <c r="E10" s="11"/>
      <c r="F10" s="12">
        <f>+D10+E10</f>
        <v>22138000</v>
      </c>
      <c r="G10" s="11">
        <v>407000</v>
      </c>
      <c r="H10" s="11"/>
      <c r="I10" s="12">
        <f>+G10+H10</f>
        <v>407000</v>
      </c>
      <c r="J10" s="12">
        <f t="shared" si="2"/>
        <v>22545000</v>
      </c>
      <c r="K10" s="1">
        <v>2</v>
      </c>
    </row>
    <row r="11" spans="2:10" ht="15.75">
      <c r="B11" s="3">
        <v>412200</v>
      </c>
      <c r="C11" s="3" t="s">
        <v>13</v>
      </c>
      <c r="D11" s="11"/>
      <c r="E11" s="11"/>
      <c r="F11" s="12">
        <f aca="true" t="shared" si="5" ref="F11:F22">+D11+E11</f>
        <v>0</v>
      </c>
      <c r="G11" s="11">
        <v>227000</v>
      </c>
      <c r="H11" s="11"/>
      <c r="I11" s="12">
        <f>+G11+H11</f>
        <v>227000</v>
      </c>
      <c r="J11" s="12">
        <f t="shared" si="2"/>
        <v>227000</v>
      </c>
    </row>
    <row r="12" spans="2:10" ht="15.75">
      <c r="B12" s="3">
        <v>412300</v>
      </c>
      <c r="C12" s="3" t="s">
        <v>14</v>
      </c>
      <c r="D12" s="11"/>
      <c r="E12" s="11"/>
      <c r="F12" s="12">
        <f t="shared" si="5"/>
        <v>0</v>
      </c>
      <c r="G12" s="11">
        <v>27000</v>
      </c>
      <c r="H12" s="11"/>
      <c r="I12" s="12">
        <f>+G12+H12</f>
        <v>27000</v>
      </c>
      <c r="J12" s="12">
        <f t="shared" si="2"/>
        <v>27000</v>
      </c>
    </row>
    <row r="13" spans="2:10" ht="15.75">
      <c r="B13" s="9">
        <v>413000</v>
      </c>
      <c r="C13" s="9" t="s">
        <v>15</v>
      </c>
      <c r="D13" s="10">
        <f aca="true" t="shared" si="6" ref="D13:I13">SUM(D14)</f>
        <v>4500000</v>
      </c>
      <c r="E13" s="10">
        <f t="shared" si="6"/>
        <v>0</v>
      </c>
      <c r="F13" s="10">
        <f t="shared" si="6"/>
        <v>4500000</v>
      </c>
      <c r="G13" s="10">
        <f t="shared" si="6"/>
        <v>250000</v>
      </c>
      <c r="H13" s="10">
        <f t="shared" si="6"/>
        <v>0</v>
      </c>
      <c r="I13" s="10">
        <f t="shared" si="6"/>
        <v>250000</v>
      </c>
      <c r="J13" s="10">
        <f t="shared" si="2"/>
        <v>4750000</v>
      </c>
    </row>
    <row r="14" spans="2:11" ht="15.75">
      <c r="B14" s="3">
        <v>413100</v>
      </c>
      <c r="C14" s="3" t="s">
        <v>16</v>
      </c>
      <c r="D14" s="11">
        <v>4500000</v>
      </c>
      <c r="E14" s="11"/>
      <c r="F14" s="12">
        <f t="shared" si="5"/>
        <v>4500000</v>
      </c>
      <c r="G14" s="11">
        <v>250000</v>
      </c>
      <c r="H14" s="11"/>
      <c r="I14" s="12">
        <f>+G14+H14</f>
        <v>250000</v>
      </c>
      <c r="J14" s="12">
        <f t="shared" si="2"/>
        <v>4750000</v>
      </c>
      <c r="K14" s="1">
        <v>3</v>
      </c>
    </row>
    <row r="15" spans="2:10" ht="15.75">
      <c r="B15" s="9">
        <v>414000</v>
      </c>
      <c r="C15" s="9" t="s">
        <v>17</v>
      </c>
      <c r="D15" s="10">
        <f aca="true" t="shared" si="7" ref="D15:I15">SUM(D16:D18)</f>
        <v>0</v>
      </c>
      <c r="E15" s="10">
        <f t="shared" si="7"/>
        <v>0</v>
      </c>
      <c r="F15" s="10">
        <f t="shared" si="7"/>
        <v>0</v>
      </c>
      <c r="G15" s="10">
        <f t="shared" si="7"/>
        <v>255000</v>
      </c>
      <c r="H15" s="10">
        <f t="shared" si="7"/>
        <v>0</v>
      </c>
      <c r="I15" s="10">
        <f t="shared" si="7"/>
        <v>255000</v>
      </c>
      <c r="J15" s="10">
        <f t="shared" si="2"/>
        <v>255000</v>
      </c>
    </row>
    <row r="16" spans="2:10" ht="15.75">
      <c r="B16" s="3">
        <v>414100</v>
      </c>
      <c r="C16" s="3" t="s">
        <v>18</v>
      </c>
      <c r="D16" s="11"/>
      <c r="E16" s="11"/>
      <c r="F16" s="12">
        <f t="shared" si="5"/>
        <v>0</v>
      </c>
      <c r="G16" s="11"/>
      <c r="H16" s="11"/>
      <c r="I16" s="12">
        <f>+G16+H16</f>
        <v>0</v>
      </c>
      <c r="J16" s="12">
        <f t="shared" si="2"/>
        <v>0</v>
      </c>
    </row>
    <row r="17" spans="2:11" ht="15.75">
      <c r="B17" s="3">
        <v>414300</v>
      </c>
      <c r="C17" s="3" t="s">
        <v>19</v>
      </c>
      <c r="D17" s="11"/>
      <c r="E17" s="11"/>
      <c r="F17" s="12">
        <f t="shared" si="5"/>
        <v>0</v>
      </c>
      <c r="G17" s="11"/>
      <c r="H17" s="11"/>
      <c r="I17" s="12">
        <f>+G17+H17</f>
        <v>0</v>
      </c>
      <c r="J17" s="12">
        <f t="shared" si="2"/>
        <v>0</v>
      </c>
      <c r="K17" s="1">
        <v>4</v>
      </c>
    </row>
    <row r="18" spans="2:10" ht="15.75">
      <c r="B18" s="3">
        <v>414400</v>
      </c>
      <c r="C18" s="3" t="s">
        <v>20</v>
      </c>
      <c r="D18" s="11"/>
      <c r="E18" s="11"/>
      <c r="F18" s="12">
        <f t="shared" si="5"/>
        <v>0</v>
      </c>
      <c r="G18" s="11">
        <v>255000</v>
      </c>
      <c r="H18" s="11"/>
      <c r="I18" s="12">
        <f>+G18+H18</f>
        <v>255000</v>
      </c>
      <c r="J18" s="12">
        <f t="shared" si="2"/>
        <v>255000</v>
      </c>
    </row>
    <row r="19" spans="2:10" ht="15.75">
      <c r="B19" s="9">
        <v>415000</v>
      </c>
      <c r="C19" s="9" t="s">
        <v>21</v>
      </c>
      <c r="D19" s="10">
        <f aca="true" t="shared" si="8" ref="D19:I19">SUM(D20)</f>
        <v>0</v>
      </c>
      <c r="E19" s="10">
        <f t="shared" si="8"/>
        <v>0</v>
      </c>
      <c r="F19" s="10">
        <f t="shared" si="8"/>
        <v>0</v>
      </c>
      <c r="G19" s="10">
        <f t="shared" si="8"/>
        <v>160000</v>
      </c>
      <c r="H19" s="10">
        <f t="shared" si="8"/>
        <v>0</v>
      </c>
      <c r="I19" s="10">
        <f t="shared" si="8"/>
        <v>160000</v>
      </c>
      <c r="J19" s="10">
        <f t="shared" si="2"/>
        <v>160000</v>
      </c>
    </row>
    <row r="20" spans="2:10" ht="15.75">
      <c r="B20" s="3">
        <v>415100</v>
      </c>
      <c r="C20" s="3" t="s">
        <v>22</v>
      </c>
      <c r="D20" s="11"/>
      <c r="E20" s="11"/>
      <c r="F20" s="12">
        <f t="shared" si="5"/>
        <v>0</v>
      </c>
      <c r="G20" s="11">
        <v>160000</v>
      </c>
      <c r="H20" s="11"/>
      <c r="I20" s="12">
        <f>+G20+H20</f>
        <v>160000</v>
      </c>
      <c r="J20" s="12">
        <f t="shared" si="2"/>
        <v>160000</v>
      </c>
    </row>
    <row r="21" spans="2:10" ht="15.75">
      <c r="B21" s="9">
        <v>416000</v>
      </c>
      <c r="C21" s="9" t="s">
        <v>23</v>
      </c>
      <c r="D21" s="10">
        <f aca="true" t="shared" si="9" ref="D21:I21">SUM(D22)</f>
        <v>4865464</v>
      </c>
      <c r="E21" s="10">
        <f t="shared" si="9"/>
        <v>0</v>
      </c>
      <c r="F21" s="10">
        <f t="shared" si="9"/>
        <v>4865464</v>
      </c>
      <c r="G21" s="10">
        <f t="shared" si="9"/>
        <v>0</v>
      </c>
      <c r="H21" s="10">
        <f t="shared" si="9"/>
        <v>0</v>
      </c>
      <c r="I21" s="10">
        <f t="shared" si="9"/>
        <v>0</v>
      </c>
      <c r="J21" s="10">
        <f t="shared" si="2"/>
        <v>4865464</v>
      </c>
    </row>
    <row r="22" spans="2:11" ht="15.75">
      <c r="B22" s="3">
        <v>416100</v>
      </c>
      <c r="C22" s="3" t="s">
        <v>24</v>
      </c>
      <c r="D22" s="11">
        <v>4865464</v>
      </c>
      <c r="E22" s="11"/>
      <c r="F22" s="12">
        <f t="shared" si="5"/>
        <v>4865464</v>
      </c>
      <c r="G22" s="11"/>
      <c r="H22" s="11"/>
      <c r="I22" s="12">
        <f>+G22+H22</f>
        <v>0</v>
      </c>
      <c r="J22" s="12">
        <f t="shared" si="2"/>
        <v>4865464</v>
      </c>
      <c r="K22" s="1">
        <v>5</v>
      </c>
    </row>
    <row r="23" spans="2:10" ht="15.75">
      <c r="B23" s="7">
        <v>420000</v>
      </c>
      <c r="C23" s="7" t="s">
        <v>25</v>
      </c>
      <c r="D23" s="8">
        <f aca="true" t="shared" si="10" ref="D23:I23">+D24+D39+D43+D52+D57+D60</f>
        <v>23251965</v>
      </c>
      <c r="E23" s="8">
        <f t="shared" si="10"/>
        <v>6596000</v>
      </c>
      <c r="F23" s="8">
        <f t="shared" si="10"/>
        <v>29847965</v>
      </c>
      <c r="G23" s="8">
        <f t="shared" si="10"/>
        <v>40300000</v>
      </c>
      <c r="H23" s="8">
        <f t="shared" si="10"/>
        <v>2000000</v>
      </c>
      <c r="I23" s="8">
        <f t="shared" si="10"/>
        <v>42300000</v>
      </c>
      <c r="J23" s="8">
        <f t="shared" si="2"/>
        <v>72147965</v>
      </c>
    </row>
    <row r="24" spans="2:10" ht="15.75">
      <c r="B24" s="9">
        <v>421000</v>
      </c>
      <c r="C24" s="9" t="s">
        <v>26</v>
      </c>
      <c r="D24" s="10">
        <f aca="true" t="shared" si="11" ref="D24:I24">+D25+D26+D30+D35+D36+D37+D38</f>
        <v>22619965</v>
      </c>
      <c r="E24" s="10">
        <f t="shared" si="11"/>
        <v>0</v>
      </c>
      <c r="F24" s="10">
        <f t="shared" si="11"/>
        <v>22619965</v>
      </c>
      <c r="G24" s="10">
        <f t="shared" si="11"/>
        <v>3770000</v>
      </c>
      <c r="H24" s="10">
        <f t="shared" si="11"/>
        <v>0</v>
      </c>
      <c r="I24" s="10">
        <f t="shared" si="11"/>
        <v>3770000</v>
      </c>
      <c r="J24" s="10">
        <f t="shared" si="2"/>
        <v>26389965</v>
      </c>
    </row>
    <row r="25" spans="2:11" ht="15.75">
      <c r="B25" s="3">
        <v>421100</v>
      </c>
      <c r="C25" s="3" t="s">
        <v>27</v>
      </c>
      <c r="D25" s="11">
        <v>300000</v>
      </c>
      <c r="E25" s="11"/>
      <c r="F25" s="12">
        <f>+D25+E25</f>
        <v>300000</v>
      </c>
      <c r="G25" s="11">
        <v>320000</v>
      </c>
      <c r="H25" s="11"/>
      <c r="I25" s="12">
        <f>+G25+H25</f>
        <v>320000</v>
      </c>
      <c r="J25" s="12">
        <f t="shared" si="2"/>
        <v>620000</v>
      </c>
      <c r="K25" s="1">
        <v>6</v>
      </c>
    </row>
    <row r="26" spans="2:10" ht="15.75">
      <c r="B26" s="13">
        <v>421200</v>
      </c>
      <c r="C26" s="13" t="s">
        <v>28</v>
      </c>
      <c r="D26" s="14">
        <f aca="true" t="shared" si="12" ref="D26:I26">SUM(D27:D29)</f>
        <v>14229965</v>
      </c>
      <c r="E26" s="14">
        <f t="shared" si="12"/>
        <v>0</v>
      </c>
      <c r="F26" s="14">
        <f t="shared" si="12"/>
        <v>14229965</v>
      </c>
      <c r="G26" s="14">
        <f t="shared" si="12"/>
        <v>400000</v>
      </c>
      <c r="H26" s="14">
        <f t="shared" si="12"/>
        <v>0</v>
      </c>
      <c r="I26" s="14">
        <f t="shared" si="12"/>
        <v>400000</v>
      </c>
      <c r="J26" s="14">
        <f t="shared" si="2"/>
        <v>14629965</v>
      </c>
    </row>
    <row r="27" spans="2:12" ht="15.75">
      <c r="B27" s="3">
        <v>421211</v>
      </c>
      <c r="C27" s="3" t="s">
        <v>29</v>
      </c>
      <c r="D27" s="11">
        <v>9379965</v>
      </c>
      <c r="E27" s="11"/>
      <c r="F27" s="12">
        <f aca="true" t="shared" si="13" ref="F27:F67">+D27+E27</f>
        <v>9379965</v>
      </c>
      <c r="G27" s="11">
        <v>400000</v>
      </c>
      <c r="H27" s="11"/>
      <c r="I27" s="12">
        <f>+G27+H27</f>
        <v>400000</v>
      </c>
      <c r="J27" s="12">
        <f t="shared" si="2"/>
        <v>9779965</v>
      </c>
      <c r="K27" s="1">
        <v>7</v>
      </c>
      <c r="L27" s="1">
        <v>1</v>
      </c>
    </row>
    <row r="28" spans="2:11" ht="15.75">
      <c r="B28" s="3">
        <v>421221</v>
      </c>
      <c r="C28" s="3" t="s">
        <v>30</v>
      </c>
      <c r="D28" s="11"/>
      <c r="E28" s="11"/>
      <c r="F28" s="12">
        <f t="shared" si="13"/>
        <v>0</v>
      </c>
      <c r="G28" s="11"/>
      <c r="H28" s="11"/>
      <c r="I28" s="12">
        <f>+G28+H28</f>
        <v>0</v>
      </c>
      <c r="J28" s="12">
        <f t="shared" si="2"/>
        <v>0</v>
      </c>
      <c r="K28" s="1">
        <v>8</v>
      </c>
    </row>
    <row r="29" spans="2:11" ht="15.75">
      <c r="B29" s="3">
        <v>421225</v>
      </c>
      <c r="C29" s="3" t="s">
        <v>31</v>
      </c>
      <c r="D29" s="11">
        <v>4850000</v>
      </c>
      <c r="E29" s="11"/>
      <c r="F29" s="12">
        <f t="shared" si="13"/>
        <v>4850000</v>
      </c>
      <c r="G29" s="11"/>
      <c r="H29" s="11"/>
      <c r="I29" s="12">
        <f>+G29+H29</f>
        <v>0</v>
      </c>
      <c r="J29" s="12">
        <f t="shared" si="2"/>
        <v>4850000</v>
      </c>
      <c r="K29" s="1">
        <v>9</v>
      </c>
    </row>
    <row r="30" spans="2:10" ht="15.75">
      <c r="B30" s="13">
        <v>421300</v>
      </c>
      <c r="C30" s="13" t="s">
        <v>32</v>
      </c>
      <c r="D30" s="14">
        <f aca="true" t="shared" si="14" ref="D30:I30">SUM(D31:D34)</f>
        <v>6290000</v>
      </c>
      <c r="E30" s="14">
        <f t="shared" si="14"/>
        <v>0</v>
      </c>
      <c r="F30" s="14">
        <f t="shared" si="14"/>
        <v>6290000</v>
      </c>
      <c r="G30" s="14">
        <f t="shared" si="14"/>
        <v>2090000</v>
      </c>
      <c r="H30" s="14">
        <f t="shared" si="14"/>
        <v>0</v>
      </c>
      <c r="I30" s="14">
        <f t="shared" si="14"/>
        <v>2090000</v>
      </c>
      <c r="J30" s="14">
        <f t="shared" si="2"/>
        <v>8380000</v>
      </c>
    </row>
    <row r="31" spans="2:12" ht="15.75">
      <c r="B31" s="3">
        <v>421311</v>
      </c>
      <c r="C31" s="3" t="s">
        <v>33</v>
      </c>
      <c r="D31" s="11">
        <v>670000</v>
      </c>
      <c r="E31" s="11"/>
      <c r="F31" s="12">
        <f t="shared" si="13"/>
        <v>670000</v>
      </c>
      <c r="G31" s="11"/>
      <c r="H31" s="11"/>
      <c r="I31" s="12">
        <f aca="true" t="shared" si="15" ref="I31:I38">+G31+H31</f>
        <v>0</v>
      </c>
      <c r="J31" s="12">
        <f t="shared" si="2"/>
        <v>670000</v>
      </c>
      <c r="K31" s="1">
        <v>10</v>
      </c>
      <c r="L31" s="1">
        <v>2</v>
      </c>
    </row>
    <row r="32" spans="2:11" ht="15.75">
      <c r="B32" s="3">
        <v>421323</v>
      </c>
      <c r="C32" s="3" t="s">
        <v>34</v>
      </c>
      <c r="D32" s="11">
        <v>1900000</v>
      </c>
      <c r="E32" s="11"/>
      <c r="F32" s="12">
        <f t="shared" si="13"/>
        <v>1900000</v>
      </c>
      <c r="G32" s="11">
        <v>2000000</v>
      </c>
      <c r="H32" s="11"/>
      <c r="I32" s="12">
        <f t="shared" si="15"/>
        <v>2000000</v>
      </c>
      <c r="J32" s="12">
        <f t="shared" si="2"/>
        <v>3900000</v>
      </c>
      <c r="K32" s="1">
        <v>11</v>
      </c>
    </row>
    <row r="33" spans="2:12" ht="15.75">
      <c r="B33" s="3">
        <v>421324</v>
      </c>
      <c r="C33" s="3" t="s">
        <v>35</v>
      </c>
      <c r="D33" s="11">
        <v>680000</v>
      </c>
      <c r="E33" s="11"/>
      <c r="F33" s="12">
        <f t="shared" si="13"/>
        <v>680000</v>
      </c>
      <c r="G33" s="11"/>
      <c r="H33" s="11"/>
      <c r="I33" s="12">
        <f t="shared" si="15"/>
        <v>0</v>
      </c>
      <c r="J33" s="12">
        <f t="shared" si="2"/>
        <v>680000</v>
      </c>
      <c r="K33" s="1">
        <v>12</v>
      </c>
      <c r="L33" s="1">
        <v>3</v>
      </c>
    </row>
    <row r="34" spans="2:11" ht="15.75">
      <c r="B34" s="3">
        <v>421325</v>
      </c>
      <c r="C34" s="3" t="s">
        <v>36</v>
      </c>
      <c r="D34" s="11">
        <v>3040000</v>
      </c>
      <c r="E34" s="11"/>
      <c r="F34" s="12">
        <f t="shared" si="13"/>
        <v>3040000</v>
      </c>
      <c r="G34" s="11">
        <v>90000</v>
      </c>
      <c r="H34" s="11"/>
      <c r="I34" s="12">
        <f t="shared" si="15"/>
        <v>90000</v>
      </c>
      <c r="J34" s="12">
        <f t="shared" si="2"/>
        <v>3130000</v>
      </c>
      <c r="K34" s="1">
        <v>13</v>
      </c>
    </row>
    <row r="35" spans="2:12" ht="15.75">
      <c r="B35" s="3">
        <v>421400</v>
      </c>
      <c r="C35" s="3" t="s">
        <v>37</v>
      </c>
      <c r="D35" s="11">
        <v>700000</v>
      </c>
      <c r="E35" s="11"/>
      <c r="F35" s="12">
        <f t="shared" si="13"/>
        <v>700000</v>
      </c>
      <c r="G35" s="11">
        <v>600000</v>
      </c>
      <c r="H35" s="11"/>
      <c r="I35" s="12">
        <f t="shared" si="15"/>
        <v>600000</v>
      </c>
      <c r="J35" s="12">
        <f t="shared" si="2"/>
        <v>1300000</v>
      </c>
      <c r="K35" s="1">
        <v>14</v>
      </c>
      <c r="L35" s="1">
        <v>4</v>
      </c>
    </row>
    <row r="36" spans="2:10" ht="15.75">
      <c r="B36" s="3">
        <v>421500</v>
      </c>
      <c r="C36" s="3" t="s">
        <v>38</v>
      </c>
      <c r="D36" s="11"/>
      <c r="E36" s="11"/>
      <c r="F36" s="12">
        <f t="shared" si="13"/>
        <v>0</v>
      </c>
      <c r="G36" s="11">
        <v>345000</v>
      </c>
      <c r="H36" s="11"/>
      <c r="I36" s="12">
        <f t="shared" si="15"/>
        <v>345000</v>
      </c>
      <c r="J36" s="12">
        <f t="shared" si="2"/>
        <v>345000</v>
      </c>
    </row>
    <row r="37" spans="2:12" ht="15.75">
      <c r="B37" s="3">
        <v>421600</v>
      </c>
      <c r="C37" s="3" t="s">
        <v>39</v>
      </c>
      <c r="D37" s="11">
        <v>1100000</v>
      </c>
      <c r="E37" s="11"/>
      <c r="F37" s="12">
        <f t="shared" si="13"/>
        <v>1100000</v>
      </c>
      <c r="G37" s="11"/>
      <c r="H37" s="11"/>
      <c r="I37" s="12">
        <f t="shared" si="15"/>
        <v>0</v>
      </c>
      <c r="J37" s="12">
        <f t="shared" si="2"/>
        <v>1100000</v>
      </c>
      <c r="K37" s="1">
        <v>15</v>
      </c>
      <c r="L37" s="1">
        <v>5</v>
      </c>
    </row>
    <row r="38" spans="2:12" ht="15.75">
      <c r="B38" s="3">
        <v>421900</v>
      </c>
      <c r="C38" s="3" t="s">
        <v>40</v>
      </c>
      <c r="D38" s="11"/>
      <c r="E38" s="11"/>
      <c r="F38" s="12">
        <f t="shared" si="13"/>
        <v>0</v>
      </c>
      <c r="G38" s="11">
        <v>15000</v>
      </c>
      <c r="H38" s="11"/>
      <c r="I38" s="12">
        <f t="shared" si="15"/>
        <v>15000</v>
      </c>
      <c r="J38" s="12">
        <f t="shared" si="2"/>
        <v>15000</v>
      </c>
      <c r="K38" s="1">
        <v>16</v>
      </c>
      <c r="L38" s="1">
        <v>6</v>
      </c>
    </row>
    <row r="39" spans="2:10" ht="15.75">
      <c r="B39" s="9">
        <v>422000</v>
      </c>
      <c r="C39" s="9" t="s">
        <v>41</v>
      </c>
      <c r="D39" s="10">
        <f aca="true" t="shared" si="16" ref="D39:I39">SUM(D40:D42)</f>
        <v>0</v>
      </c>
      <c r="E39" s="10">
        <f t="shared" si="16"/>
        <v>0</v>
      </c>
      <c r="F39" s="10">
        <f t="shared" si="16"/>
        <v>0</v>
      </c>
      <c r="G39" s="10">
        <f t="shared" si="16"/>
        <v>5660000</v>
      </c>
      <c r="H39" s="10">
        <f t="shared" si="16"/>
        <v>0</v>
      </c>
      <c r="I39" s="10">
        <f t="shared" si="16"/>
        <v>5660000</v>
      </c>
      <c r="J39" s="10">
        <f t="shared" si="2"/>
        <v>5660000</v>
      </c>
    </row>
    <row r="40" spans="2:12" ht="15.75">
      <c r="B40" s="3">
        <v>422100</v>
      </c>
      <c r="C40" s="3" t="s">
        <v>42</v>
      </c>
      <c r="D40" s="11"/>
      <c r="E40" s="11"/>
      <c r="F40" s="12">
        <f t="shared" si="13"/>
        <v>0</v>
      </c>
      <c r="G40" s="11">
        <v>2560000</v>
      </c>
      <c r="H40" s="11"/>
      <c r="I40" s="12">
        <f>+G40+H40</f>
        <v>2560000</v>
      </c>
      <c r="J40" s="12">
        <f t="shared" si="2"/>
        <v>2560000</v>
      </c>
      <c r="K40" s="1">
        <v>17</v>
      </c>
      <c r="L40" s="1">
        <v>7</v>
      </c>
    </row>
    <row r="41" spans="2:12" ht="15.75">
      <c r="B41" s="3">
        <v>422200</v>
      </c>
      <c r="C41" s="3" t="s">
        <v>43</v>
      </c>
      <c r="D41" s="11"/>
      <c r="E41" s="11"/>
      <c r="F41" s="12">
        <f t="shared" si="13"/>
        <v>0</v>
      </c>
      <c r="G41" s="11">
        <v>3100000</v>
      </c>
      <c r="H41" s="11"/>
      <c r="I41" s="12">
        <f>+G41+H41</f>
        <v>3100000</v>
      </c>
      <c r="J41" s="12">
        <f t="shared" si="2"/>
        <v>3100000</v>
      </c>
      <c r="L41" s="1">
        <v>8</v>
      </c>
    </row>
    <row r="42" spans="2:10" ht="15.75">
      <c r="B42" s="3">
        <v>422300</v>
      </c>
      <c r="C42" s="3" t="s">
        <v>44</v>
      </c>
      <c r="D42" s="11"/>
      <c r="E42" s="11"/>
      <c r="F42" s="12">
        <f t="shared" si="13"/>
        <v>0</v>
      </c>
      <c r="G42" s="11"/>
      <c r="H42" s="11"/>
      <c r="I42" s="12">
        <f>+G42+H42</f>
        <v>0</v>
      </c>
      <c r="J42" s="12">
        <f t="shared" si="2"/>
        <v>0</v>
      </c>
    </row>
    <row r="43" spans="2:10" ht="15.75">
      <c r="B43" s="9">
        <v>423000</v>
      </c>
      <c r="C43" s="9" t="s">
        <v>45</v>
      </c>
      <c r="D43" s="10">
        <f aca="true" t="shared" si="17" ref="D43:I43">SUM(D44:D51)</f>
        <v>152000</v>
      </c>
      <c r="E43" s="10">
        <f t="shared" si="17"/>
        <v>4090000</v>
      </c>
      <c r="F43" s="10">
        <f t="shared" si="17"/>
        <v>4242000</v>
      </c>
      <c r="G43" s="10">
        <f t="shared" si="17"/>
        <v>28180000</v>
      </c>
      <c r="H43" s="10">
        <f t="shared" si="17"/>
        <v>1333000</v>
      </c>
      <c r="I43" s="10">
        <f t="shared" si="17"/>
        <v>29513000</v>
      </c>
      <c r="J43" s="10">
        <f t="shared" si="2"/>
        <v>33755000</v>
      </c>
    </row>
    <row r="44" spans="2:12" ht="15.75">
      <c r="B44" s="3">
        <v>423100</v>
      </c>
      <c r="C44" s="3" t="s">
        <v>46</v>
      </c>
      <c r="D44" s="11"/>
      <c r="E44" s="11"/>
      <c r="F44" s="12">
        <f t="shared" si="13"/>
        <v>0</v>
      </c>
      <c r="G44" s="11">
        <v>820000</v>
      </c>
      <c r="H44" s="11"/>
      <c r="I44" s="12">
        <f aca="true" t="shared" si="18" ref="I44:I51">+G44+H44</f>
        <v>820000</v>
      </c>
      <c r="J44" s="12">
        <f t="shared" si="2"/>
        <v>820000</v>
      </c>
      <c r="K44" s="1">
        <v>18</v>
      </c>
      <c r="L44" s="1">
        <v>9</v>
      </c>
    </row>
    <row r="45" spans="2:12" ht="15.75">
      <c r="B45" s="3">
        <v>423200</v>
      </c>
      <c r="C45" s="3" t="s">
        <v>47</v>
      </c>
      <c r="D45" s="11">
        <v>152000</v>
      </c>
      <c r="E45" s="11"/>
      <c r="F45" s="12">
        <f t="shared" si="13"/>
        <v>152000</v>
      </c>
      <c r="G45" s="11">
        <v>150000</v>
      </c>
      <c r="H45" s="11"/>
      <c r="I45" s="12">
        <f t="shared" si="18"/>
        <v>150000</v>
      </c>
      <c r="J45" s="12">
        <f t="shared" si="2"/>
        <v>302000</v>
      </c>
      <c r="K45" s="1">
        <v>19</v>
      </c>
      <c r="L45" s="1">
        <v>10</v>
      </c>
    </row>
    <row r="46" spans="2:10" ht="15.75">
      <c r="B46" s="3">
        <v>423300</v>
      </c>
      <c r="C46" s="3" t="s">
        <v>48</v>
      </c>
      <c r="D46" s="11"/>
      <c r="E46" s="11"/>
      <c r="F46" s="12">
        <f t="shared" si="13"/>
        <v>0</v>
      </c>
      <c r="G46" s="11"/>
      <c r="H46" s="11"/>
      <c r="I46" s="12">
        <f t="shared" si="18"/>
        <v>0</v>
      </c>
      <c r="J46" s="12">
        <f t="shared" si="2"/>
        <v>0</v>
      </c>
    </row>
    <row r="47" spans="2:12" ht="15.75">
      <c r="B47" s="3">
        <v>423400</v>
      </c>
      <c r="C47" s="3" t="s">
        <v>49</v>
      </c>
      <c r="D47" s="11"/>
      <c r="E47" s="11"/>
      <c r="F47" s="12">
        <f t="shared" si="13"/>
        <v>0</v>
      </c>
      <c r="G47" s="11">
        <v>600000</v>
      </c>
      <c r="H47" s="11"/>
      <c r="I47" s="12">
        <f t="shared" si="18"/>
        <v>600000</v>
      </c>
      <c r="J47" s="12">
        <f t="shared" si="2"/>
        <v>600000</v>
      </c>
      <c r="K47" s="1">
        <v>20</v>
      </c>
      <c r="L47" s="1">
        <v>11</v>
      </c>
    </row>
    <row r="48" spans="2:12" ht="15.75">
      <c r="B48" s="3">
        <v>423500</v>
      </c>
      <c r="C48" s="3" t="s">
        <v>50</v>
      </c>
      <c r="D48" s="11"/>
      <c r="E48" s="11">
        <v>4090000</v>
      </c>
      <c r="F48" s="12">
        <f t="shared" si="13"/>
        <v>4090000</v>
      </c>
      <c r="G48" s="11">
        <v>26110000</v>
      </c>
      <c r="H48" s="11">
        <v>1333000</v>
      </c>
      <c r="I48" s="12">
        <f t="shared" si="18"/>
        <v>27443000</v>
      </c>
      <c r="J48" s="12">
        <f t="shared" si="2"/>
        <v>31533000</v>
      </c>
      <c r="K48" s="1">
        <v>21</v>
      </c>
      <c r="L48" s="1">
        <v>12</v>
      </c>
    </row>
    <row r="49" spans="2:10" ht="15.75">
      <c r="B49" s="3">
        <v>423600</v>
      </c>
      <c r="C49" s="3" t="s">
        <v>51</v>
      </c>
      <c r="D49" s="11"/>
      <c r="E49" s="11"/>
      <c r="F49" s="12">
        <f t="shared" si="13"/>
        <v>0</v>
      </c>
      <c r="G49" s="11"/>
      <c r="H49" s="11"/>
      <c r="I49" s="12">
        <f t="shared" si="18"/>
        <v>0</v>
      </c>
      <c r="J49" s="12">
        <f t="shared" si="2"/>
        <v>0</v>
      </c>
    </row>
    <row r="50" spans="2:10" ht="15.75">
      <c r="B50" s="3">
        <v>423700</v>
      </c>
      <c r="C50" s="3" t="s">
        <v>52</v>
      </c>
      <c r="D50" s="11"/>
      <c r="E50" s="11"/>
      <c r="F50" s="12">
        <f t="shared" si="13"/>
        <v>0</v>
      </c>
      <c r="G50" s="11">
        <v>500000</v>
      </c>
      <c r="H50" s="11"/>
      <c r="I50" s="12">
        <f t="shared" si="18"/>
        <v>500000</v>
      </c>
      <c r="J50" s="12">
        <f t="shared" si="2"/>
        <v>500000</v>
      </c>
    </row>
    <row r="51" spans="2:12" ht="15.75">
      <c r="B51" s="3">
        <v>423900</v>
      </c>
      <c r="C51" s="3" t="s">
        <v>53</v>
      </c>
      <c r="D51" s="11"/>
      <c r="E51" s="11"/>
      <c r="F51" s="12">
        <f t="shared" si="13"/>
        <v>0</v>
      </c>
      <c r="G51" s="11"/>
      <c r="H51" s="11"/>
      <c r="I51" s="12">
        <f t="shared" si="18"/>
        <v>0</v>
      </c>
      <c r="J51" s="12">
        <f t="shared" si="2"/>
        <v>0</v>
      </c>
      <c r="K51" s="1">
        <v>22</v>
      </c>
      <c r="L51" s="1">
        <v>13</v>
      </c>
    </row>
    <row r="52" spans="2:10" ht="15.75">
      <c r="B52" s="9">
        <v>424000</v>
      </c>
      <c r="C52" s="9" t="s">
        <v>54</v>
      </c>
      <c r="D52" s="10">
        <f aca="true" t="shared" si="19" ref="D52:I52">SUM(D53:D56)</f>
        <v>0</v>
      </c>
      <c r="E52" s="10">
        <f t="shared" si="19"/>
        <v>700000</v>
      </c>
      <c r="F52" s="10">
        <f t="shared" si="19"/>
        <v>700000</v>
      </c>
      <c r="G52" s="10">
        <f t="shared" si="19"/>
        <v>810000</v>
      </c>
      <c r="H52" s="10">
        <f t="shared" si="19"/>
        <v>0</v>
      </c>
      <c r="I52" s="10">
        <f t="shared" si="19"/>
        <v>810000</v>
      </c>
      <c r="J52" s="10">
        <f t="shared" si="2"/>
        <v>1510000</v>
      </c>
    </row>
    <row r="53" spans="2:12" ht="15.75">
      <c r="B53" s="3">
        <v>424200</v>
      </c>
      <c r="C53" s="3" t="s">
        <v>55</v>
      </c>
      <c r="D53" s="11"/>
      <c r="E53" s="11">
        <v>700000</v>
      </c>
      <c r="F53" s="12">
        <f t="shared" si="13"/>
        <v>700000</v>
      </c>
      <c r="G53" s="11"/>
      <c r="H53" s="11"/>
      <c r="I53" s="12">
        <f>+G53+H53</f>
        <v>0</v>
      </c>
      <c r="J53" s="12">
        <f t="shared" si="2"/>
        <v>700000</v>
      </c>
      <c r="K53" s="1">
        <v>23</v>
      </c>
      <c r="L53" s="1">
        <v>14</v>
      </c>
    </row>
    <row r="54" spans="2:10" ht="15.75">
      <c r="B54" s="3">
        <v>424300</v>
      </c>
      <c r="C54" s="3" t="s">
        <v>56</v>
      </c>
      <c r="D54" s="11"/>
      <c r="E54" s="11"/>
      <c r="F54" s="12">
        <f t="shared" si="13"/>
        <v>0</v>
      </c>
      <c r="G54" s="11">
        <v>260000</v>
      </c>
      <c r="H54" s="11"/>
      <c r="I54" s="12">
        <f>+G54+H54</f>
        <v>260000</v>
      </c>
      <c r="J54" s="12">
        <f t="shared" si="2"/>
        <v>260000</v>
      </c>
    </row>
    <row r="55" spans="2:10" ht="15.75">
      <c r="B55" s="3">
        <v>424600</v>
      </c>
      <c r="C55" s="3" t="s">
        <v>57</v>
      </c>
      <c r="D55" s="11"/>
      <c r="E55" s="11"/>
      <c r="F55" s="12">
        <f t="shared" si="13"/>
        <v>0</v>
      </c>
      <c r="G55" s="11"/>
      <c r="H55" s="11"/>
      <c r="I55" s="12">
        <f>+G55+H55</f>
        <v>0</v>
      </c>
      <c r="J55" s="12">
        <f t="shared" si="2"/>
        <v>0</v>
      </c>
    </row>
    <row r="56" spans="2:12" ht="15.75">
      <c r="B56" s="3">
        <v>424900</v>
      </c>
      <c r="C56" s="3" t="s">
        <v>58</v>
      </c>
      <c r="D56" s="11"/>
      <c r="E56" s="11"/>
      <c r="F56" s="12">
        <f t="shared" si="13"/>
        <v>0</v>
      </c>
      <c r="G56" s="11">
        <v>550000</v>
      </c>
      <c r="H56" s="11"/>
      <c r="I56" s="12">
        <f>+G56+H56</f>
        <v>550000</v>
      </c>
      <c r="J56" s="12">
        <f t="shared" si="2"/>
        <v>550000</v>
      </c>
      <c r="K56" s="1">
        <v>24</v>
      </c>
      <c r="L56" s="1">
        <v>15</v>
      </c>
    </row>
    <row r="57" spans="2:10" ht="15.75">
      <c r="B57" s="9">
        <v>425000</v>
      </c>
      <c r="C57" s="9" t="s">
        <v>59</v>
      </c>
      <c r="D57" s="10">
        <f aca="true" t="shared" si="20" ref="D57:I57">SUM(D58:D59)</f>
        <v>0</v>
      </c>
      <c r="E57" s="10">
        <f t="shared" si="20"/>
        <v>0</v>
      </c>
      <c r="F57" s="10">
        <f t="shared" si="20"/>
        <v>0</v>
      </c>
      <c r="G57" s="10">
        <f t="shared" si="20"/>
        <v>600000</v>
      </c>
      <c r="H57" s="10">
        <f t="shared" si="20"/>
        <v>0</v>
      </c>
      <c r="I57" s="10">
        <f t="shared" si="20"/>
        <v>600000</v>
      </c>
      <c r="J57" s="10">
        <f t="shared" si="2"/>
        <v>600000</v>
      </c>
    </row>
    <row r="58" spans="2:12" ht="15.75">
      <c r="B58" s="3">
        <v>425100</v>
      </c>
      <c r="C58" s="3" t="s">
        <v>60</v>
      </c>
      <c r="D58" s="11"/>
      <c r="E58" s="11"/>
      <c r="F58" s="12">
        <f t="shared" si="13"/>
        <v>0</v>
      </c>
      <c r="G58" s="11">
        <v>25000</v>
      </c>
      <c r="H58" s="11"/>
      <c r="I58" s="12">
        <f>+G58+H58</f>
        <v>25000</v>
      </c>
      <c r="J58" s="12">
        <f t="shared" si="2"/>
        <v>25000</v>
      </c>
      <c r="K58" s="1">
        <v>25</v>
      </c>
      <c r="L58" s="1">
        <v>16</v>
      </c>
    </row>
    <row r="59" spans="2:12" ht="15.75">
      <c r="B59" s="3">
        <v>425200</v>
      </c>
      <c r="C59" s="3" t="s">
        <v>61</v>
      </c>
      <c r="D59" s="11"/>
      <c r="E59" s="11"/>
      <c r="F59" s="12">
        <f t="shared" si="13"/>
        <v>0</v>
      </c>
      <c r="G59" s="11">
        <v>575000</v>
      </c>
      <c r="H59" s="11"/>
      <c r="I59" s="12">
        <f>+G59+H59</f>
        <v>575000</v>
      </c>
      <c r="J59" s="12">
        <f t="shared" si="2"/>
        <v>575000</v>
      </c>
      <c r="K59" s="1">
        <v>26</v>
      </c>
      <c r="L59" s="1">
        <v>15</v>
      </c>
    </row>
    <row r="60" spans="2:10" ht="15.75">
      <c r="B60" s="9">
        <v>426000</v>
      </c>
      <c r="C60" s="9" t="s">
        <v>62</v>
      </c>
      <c r="D60" s="10">
        <f aca="true" t="shared" si="21" ref="D60:I60">SUM(D61:D67)</f>
        <v>480000</v>
      </c>
      <c r="E60" s="10">
        <f t="shared" si="21"/>
        <v>1806000</v>
      </c>
      <c r="F60" s="10">
        <f t="shared" si="21"/>
        <v>2286000</v>
      </c>
      <c r="G60" s="10">
        <f t="shared" si="21"/>
        <v>1280000</v>
      </c>
      <c r="H60" s="10">
        <f t="shared" si="21"/>
        <v>667000</v>
      </c>
      <c r="I60" s="10">
        <f t="shared" si="21"/>
        <v>1947000</v>
      </c>
      <c r="J60" s="10">
        <f t="shared" si="2"/>
        <v>4233000</v>
      </c>
    </row>
    <row r="61" spans="2:12" ht="15.75">
      <c r="B61" s="3">
        <v>426100</v>
      </c>
      <c r="C61" s="3" t="s">
        <v>63</v>
      </c>
      <c r="D61" s="11">
        <v>300000</v>
      </c>
      <c r="E61" s="11"/>
      <c r="F61" s="12">
        <f t="shared" si="13"/>
        <v>300000</v>
      </c>
      <c r="G61" s="11">
        <v>100000</v>
      </c>
      <c r="H61" s="11"/>
      <c r="I61" s="12">
        <f aca="true" t="shared" si="22" ref="I61:I67">+G61+H61</f>
        <v>100000</v>
      </c>
      <c r="J61" s="12">
        <f t="shared" si="2"/>
        <v>400000</v>
      </c>
      <c r="K61" s="1">
        <v>27</v>
      </c>
      <c r="L61" s="1">
        <v>18</v>
      </c>
    </row>
    <row r="62" spans="2:10" ht="15.75">
      <c r="B62" s="3">
        <v>426300</v>
      </c>
      <c r="C62" s="3" t="s">
        <v>64</v>
      </c>
      <c r="D62" s="11"/>
      <c r="E62" s="11"/>
      <c r="F62" s="12">
        <f t="shared" si="13"/>
        <v>0</v>
      </c>
      <c r="G62" s="11">
        <v>80000</v>
      </c>
      <c r="H62" s="11"/>
      <c r="I62" s="12">
        <f t="shared" si="22"/>
        <v>80000</v>
      </c>
      <c r="J62" s="12">
        <f t="shared" si="2"/>
        <v>80000</v>
      </c>
    </row>
    <row r="63" spans="2:10" ht="15.75">
      <c r="B63" s="3">
        <v>426400</v>
      </c>
      <c r="C63" s="3" t="s">
        <v>65</v>
      </c>
      <c r="D63" s="11"/>
      <c r="E63" s="11"/>
      <c r="F63" s="12">
        <f t="shared" si="13"/>
        <v>0</v>
      </c>
      <c r="G63" s="11">
        <v>300000</v>
      </c>
      <c r="H63" s="11"/>
      <c r="I63" s="12">
        <f t="shared" si="22"/>
        <v>300000</v>
      </c>
      <c r="J63" s="12">
        <f t="shared" si="2"/>
        <v>300000</v>
      </c>
    </row>
    <row r="64" spans="2:10" ht="15.75">
      <c r="B64" s="3">
        <v>426500</v>
      </c>
      <c r="C64" s="3" t="s">
        <v>66</v>
      </c>
      <c r="D64" s="11"/>
      <c r="E64" s="11"/>
      <c r="F64" s="12">
        <f t="shared" si="13"/>
        <v>0</v>
      </c>
      <c r="G64" s="11"/>
      <c r="H64" s="11"/>
      <c r="I64" s="12">
        <f t="shared" si="22"/>
        <v>0</v>
      </c>
      <c r="J64" s="12">
        <f t="shared" si="2"/>
        <v>0</v>
      </c>
    </row>
    <row r="65" spans="2:12" ht="15.75">
      <c r="B65" s="3">
        <v>426600</v>
      </c>
      <c r="C65" s="3" t="s">
        <v>67</v>
      </c>
      <c r="D65" s="11"/>
      <c r="E65" s="11">
        <v>1806000</v>
      </c>
      <c r="F65" s="12">
        <f t="shared" si="13"/>
        <v>1806000</v>
      </c>
      <c r="G65" s="11">
        <v>800000</v>
      </c>
      <c r="H65" s="11">
        <v>667000</v>
      </c>
      <c r="I65" s="12">
        <f t="shared" si="22"/>
        <v>1467000</v>
      </c>
      <c r="J65" s="12">
        <f t="shared" si="2"/>
        <v>3273000</v>
      </c>
      <c r="K65" s="1">
        <v>28</v>
      </c>
      <c r="L65" s="1">
        <v>19</v>
      </c>
    </row>
    <row r="66" spans="2:11" ht="15.75">
      <c r="B66" s="3">
        <v>426800</v>
      </c>
      <c r="C66" s="3" t="s">
        <v>68</v>
      </c>
      <c r="D66" s="11">
        <v>180000</v>
      </c>
      <c r="E66" s="11"/>
      <c r="F66" s="12">
        <f t="shared" si="13"/>
        <v>180000</v>
      </c>
      <c r="G66" s="11"/>
      <c r="H66" s="11"/>
      <c r="I66" s="12">
        <f t="shared" si="22"/>
        <v>0</v>
      </c>
      <c r="J66" s="12">
        <f t="shared" si="2"/>
        <v>180000</v>
      </c>
      <c r="K66" s="1">
        <v>29</v>
      </c>
    </row>
    <row r="67" spans="2:12" ht="15.75">
      <c r="B67" s="3">
        <v>426900</v>
      </c>
      <c r="C67" s="3" t="s">
        <v>69</v>
      </c>
      <c r="D67" s="11"/>
      <c r="E67" s="11"/>
      <c r="F67" s="12">
        <f t="shared" si="13"/>
        <v>0</v>
      </c>
      <c r="G67" s="11"/>
      <c r="H67" s="11"/>
      <c r="I67" s="12">
        <f t="shared" si="22"/>
        <v>0</v>
      </c>
      <c r="J67" s="12">
        <f t="shared" si="2"/>
        <v>0</v>
      </c>
      <c r="K67" s="1">
        <v>30</v>
      </c>
      <c r="L67" s="1">
        <v>20</v>
      </c>
    </row>
    <row r="68" spans="2:10" ht="15.75">
      <c r="B68" s="7">
        <v>430000</v>
      </c>
      <c r="C68" s="7" t="s">
        <v>70</v>
      </c>
      <c r="D68" s="8">
        <f aca="true" t="shared" si="23" ref="D68:I68">+D69</f>
        <v>0</v>
      </c>
      <c r="E68" s="8">
        <f t="shared" si="23"/>
        <v>0</v>
      </c>
      <c r="F68" s="8">
        <f t="shared" si="23"/>
        <v>0</v>
      </c>
      <c r="G68" s="8">
        <f t="shared" si="23"/>
        <v>0</v>
      </c>
      <c r="H68" s="8">
        <f t="shared" si="23"/>
        <v>0</v>
      </c>
      <c r="I68" s="8">
        <f t="shared" si="23"/>
        <v>0</v>
      </c>
      <c r="J68" s="8">
        <f t="shared" si="2"/>
        <v>0</v>
      </c>
    </row>
    <row r="69" spans="2:10" ht="15.75">
      <c r="B69" s="9">
        <v>431000</v>
      </c>
      <c r="C69" s="9" t="s">
        <v>70</v>
      </c>
      <c r="D69" s="10">
        <f aca="true" t="shared" si="24" ref="D69:I69">SUM(D70:D70)</f>
        <v>0</v>
      </c>
      <c r="E69" s="10">
        <f t="shared" si="24"/>
        <v>0</v>
      </c>
      <c r="F69" s="10">
        <f t="shared" si="24"/>
        <v>0</v>
      </c>
      <c r="G69" s="10">
        <f t="shared" si="24"/>
        <v>0</v>
      </c>
      <c r="H69" s="10">
        <f t="shared" si="24"/>
        <v>0</v>
      </c>
      <c r="I69" s="10">
        <f t="shared" si="24"/>
        <v>0</v>
      </c>
      <c r="J69" s="10">
        <f t="shared" si="2"/>
        <v>0</v>
      </c>
    </row>
    <row r="70" spans="2:10" ht="15.75">
      <c r="B70" s="3">
        <v>431100</v>
      </c>
      <c r="C70" s="3" t="s">
        <v>71</v>
      </c>
      <c r="D70" s="11"/>
      <c r="E70" s="11"/>
      <c r="F70" s="12">
        <f>+D70+E70</f>
        <v>0</v>
      </c>
      <c r="G70" s="11"/>
      <c r="H70" s="11"/>
      <c r="I70" s="12">
        <f>+G70+H70</f>
        <v>0</v>
      </c>
      <c r="J70" s="12">
        <f aca="true" t="shared" si="25" ref="J70:J91">+F70+I70</f>
        <v>0</v>
      </c>
    </row>
    <row r="71" spans="2:10" ht="15.75">
      <c r="B71" s="7">
        <v>480000</v>
      </c>
      <c r="C71" s="7" t="s">
        <v>72</v>
      </c>
      <c r="D71" s="8">
        <f aca="true" t="shared" si="26" ref="D71:I71">+D72+D75</f>
        <v>0</v>
      </c>
      <c r="E71" s="8">
        <f t="shared" si="26"/>
        <v>0</v>
      </c>
      <c r="F71" s="8">
        <f t="shared" si="26"/>
        <v>0</v>
      </c>
      <c r="G71" s="8">
        <f t="shared" si="26"/>
        <v>100000</v>
      </c>
      <c r="H71" s="8">
        <f t="shared" si="26"/>
        <v>0</v>
      </c>
      <c r="I71" s="8">
        <f t="shared" si="26"/>
        <v>100000</v>
      </c>
      <c r="J71" s="8">
        <f t="shared" si="25"/>
        <v>100000</v>
      </c>
    </row>
    <row r="72" spans="2:10" ht="15.75">
      <c r="B72" s="9">
        <v>482000</v>
      </c>
      <c r="C72" s="9" t="s">
        <v>73</v>
      </c>
      <c r="D72" s="10">
        <f aca="true" t="shared" si="27" ref="D72:I72">SUM(D73:D74)</f>
        <v>0</v>
      </c>
      <c r="E72" s="10">
        <f t="shared" si="27"/>
        <v>0</v>
      </c>
      <c r="F72" s="10">
        <f t="shared" si="27"/>
        <v>0</v>
      </c>
      <c r="G72" s="10">
        <f t="shared" si="27"/>
        <v>100000</v>
      </c>
      <c r="H72" s="10">
        <f t="shared" si="27"/>
        <v>0</v>
      </c>
      <c r="I72" s="10">
        <f t="shared" si="27"/>
        <v>100000</v>
      </c>
      <c r="J72" s="10">
        <f t="shared" si="25"/>
        <v>100000</v>
      </c>
    </row>
    <row r="73" spans="2:10" ht="15.75">
      <c r="B73" s="3">
        <v>482100</v>
      </c>
      <c r="C73" s="3" t="s">
        <v>74</v>
      </c>
      <c r="D73" s="11"/>
      <c r="E73" s="11"/>
      <c r="F73" s="12">
        <f>+D73+E73</f>
        <v>0</v>
      </c>
      <c r="G73" s="11">
        <v>46000</v>
      </c>
      <c r="H73" s="11"/>
      <c r="I73" s="12">
        <f>+G73+H73</f>
        <v>46000</v>
      </c>
      <c r="J73" s="12">
        <f t="shared" si="25"/>
        <v>46000</v>
      </c>
    </row>
    <row r="74" spans="2:10" ht="15.75">
      <c r="B74" s="3">
        <v>482200</v>
      </c>
      <c r="C74" s="3" t="s">
        <v>75</v>
      </c>
      <c r="D74" s="11"/>
      <c r="E74" s="11"/>
      <c r="F74" s="12">
        <f>+D74+E74</f>
        <v>0</v>
      </c>
      <c r="G74" s="11">
        <v>54000</v>
      </c>
      <c r="H74" s="11"/>
      <c r="I74" s="12">
        <f>+G74+H74</f>
        <v>54000</v>
      </c>
      <c r="J74" s="12">
        <f t="shared" si="25"/>
        <v>54000</v>
      </c>
    </row>
    <row r="75" spans="2:10" ht="15.75">
      <c r="B75" s="9">
        <v>483000</v>
      </c>
      <c r="C75" s="9" t="s">
        <v>76</v>
      </c>
      <c r="D75" s="10">
        <f aca="true" t="shared" si="28" ref="D75:I75">SUM(D76)</f>
        <v>0</v>
      </c>
      <c r="E75" s="10">
        <f t="shared" si="28"/>
        <v>0</v>
      </c>
      <c r="F75" s="10">
        <f t="shared" si="28"/>
        <v>0</v>
      </c>
      <c r="G75" s="10">
        <f t="shared" si="28"/>
        <v>0</v>
      </c>
      <c r="H75" s="10">
        <f t="shared" si="28"/>
        <v>0</v>
      </c>
      <c r="I75" s="10">
        <f t="shared" si="28"/>
        <v>0</v>
      </c>
      <c r="J75" s="10">
        <f t="shared" si="25"/>
        <v>0</v>
      </c>
    </row>
    <row r="76" spans="2:10" ht="15.75">
      <c r="B76" s="3">
        <v>483100</v>
      </c>
      <c r="C76" s="3" t="s">
        <v>77</v>
      </c>
      <c r="D76" s="11"/>
      <c r="E76" s="11"/>
      <c r="F76" s="12">
        <f>+D76+E76</f>
        <v>0</v>
      </c>
      <c r="G76" s="11"/>
      <c r="H76" s="11"/>
      <c r="I76" s="12">
        <f>+G76+H76</f>
        <v>0</v>
      </c>
      <c r="J76" s="12">
        <f t="shared" si="25"/>
        <v>0</v>
      </c>
    </row>
    <row r="77" spans="2:10" ht="15.75">
      <c r="B77" s="5">
        <v>500000</v>
      </c>
      <c r="C77" s="5" t="s">
        <v>78</v>
      </c>
      <c r="D77" s="6">
        <f aca="true" t="shared" si="29" ref="D77:I77">+D78+D88</f>
        <v>0</v>
      </c>
      <c r="E77" s="6">
        <f t="shared" si="29"/>
        <v>0</v>
      </c>
      <c r="F77" s="6">
        <f t="shared" si="29"/>
        <v>0</v>
      </c>
      <c r="G77" s="6">
        <f t="shared" si="29"/>
        <v>0</v>
      </c>
      <c r="H77" s="6">
        <f t="shared" si="29"/>
        <v>0</v>
      </c>
      <c r="I77" s="6">
        <f t="shared" si="29"/>
        <v>0</v>
      </c>
      <c r="J77" s="6">
        <f t="shared" si="25"/>
        <v>0</v>
      </c>
    </row>
    <row r="78" spans="2:10" ht="15.75">
      <c r="B78" s="7">
        <v>510000</v>
      </c>
      <c r="C78" s="7" t="s">
        <v>79</v>
      </c>
      <c r="D78" s="8">
        <f aca="true" t="shared" si="30" ref="D78:I78">+D79+D82+D86</f>
        <v>0</v>
      </c>
      <c r="E78" s="8">
        <f t="shared" si="30"/>
        <v>0</v>
      </c>
      <c r="F78" s="8">
        <f t="shared" si="30"/>
        <v>0</v>
      </c>
      <c r="G78" s="8">
        <f t="shared" si="30"/>
        <v>0</v>
      </c>
      <c r="H78" s="8">
        <f t="shared" si="30"/>
        <v>0</v>
      </c>
      <c r="I78" s="8">
        <f t="shared" si="30"/>
        <v>0</v>
      </c>
      <c r="J78" s="8">
        <f t="shared" si="25"/>
        <v>0</v>
      </c>
    </row>
    <row r="79" spans="2:10" ht="15.75">
      <c r="B79" s="9">
        <v>511000</v>
      </c>
      <c r="C79" s="9" t="s">
        <v>80</v>
      </c>
      <c r="D79" s="10">
        <f aca="true" t="shared" si="31" ref="D79:I79">SUM(D80:D81)</f>
        <v>0</v>
      </c>
      <c r="E79" s="10">
        <f t="shared" si="31"/>
        <v>0</v>
      </c>
      <c r="F79" s="10">
        <f t="shared" si="31"/>
        <v>0</v>
      </c>
      <c r="G79" s="10">
        <f t="shared" si="31"/>
        <v>0</v>
      </c>
      <c r="H79" s="10">
        <f t="shared" si="31"/>
        <v>0</v>
      </c>
      <c r="I79" s="10">
        <f t="shared" si="31"/>
        <v>0</v>
      </c>
      <c r="J79" s="10">
        <f t="shared" si="25"/>
        <v>0</v>
      </c>
    </row>
    <row r="80" spans="2:11" ht="15.75">
      <c r="B80" s="3">
        <v>511300</v>
      </c>
      <c r="C80" s="3" t="s">
        <v>81</v>
      </c>
      <c r="D80" s="11"/>
      <c r="E80" s="11"/>
      <c r="F80" s="12">
        <f aca="true" t="shared" si="32" ref="F80:F87">+D80+E80</f>
        <v>0</v>
      </c>
      <c r="G80" s="11"/>
      <c r="H80" s="11"/>
      <c r="I80" s="12">
        <f>+G80+H80</f>
        <v>0</v>
      </c>
      <c r="J80" s="12">
        <f t="shared" si="25"/>
        <v>0</v>
      </c>
      <c r="K80" s="1">
        <v>31</v>
      </c>
    </row>
    <row r="81" spans="2:11" ht="15.75">
      <c r="B81" s="3">
        <v>511400</v>
      </c>
      <c r="C81" s="3" t="s">
        <v>82</v>
      </c>
      <c r="D81" s="11"/>
      <c r="E81" s="11"/>
      <c r="F81" s="12">
        <f t="shared" si="32"/>
        <v>0</v>
      </c>
      <c r="G81" s="11"/>
      <c r="H81" s="11"/>
      <c r="I81" s="12">
        <f>+G81+H81</f>
        <v>0</v>
      </c>
      <c r="J81" s="12">
        <f t="shared" si="25"/>
        <v>0</v>
      </c>
      <c r="K81" s="1">
        <v>32</v>
      </c>
    </row>
    <row r="82" spans="2:10" ht="15.75">
      <c r="B82" s="9">
        <v>512000</v>
      </c>
      <c r="C82" s="9" t="s">
        <v>83</v>
      </c>
      <c r="D82" s="10">
        <f aca="true" t="shared" si="33" ref="D82:I82">SUM(D83:D85)</f>
        <v>0</v>
      </c>
      <c r="E82" s="10">
        <f t="shared" si="33"/>
        <v>0</v>
      </c>
      <c r="F82" s="10">
        <f t="shared" si="33"/>
        <v>0</v>
      </c>
      <c r="G82" s="10">
        <f t="shared" si="33"/>
        <v>0</v>
      </c>
      <c r="H82" s="10">
        <f t="shared" si="33"/>
        <v>0</v>
      </c>
      <c r="I82" s="10">
        <f t="shared" si="33"/>
        <v>0</v>
      </c>
      <c r="J82" s="10">
        <f t="shared" si="25"/>
        <v>0</v>
      </c>
    </row>
    <row r="83" spans="2:12" ht="15.75">
      <c r="B83" s="3">
        <v>512200</v>
      </c>
      <c r="C83" s="3" t="s">
        <v>84</v>
      </c>
      <c r="D83" s="11"/>
      <c r="E83" s="11"/>
      <c r="F83" s="12">
        <f t="shared" si="32"/>
        <v>0</v>
      </c>
      <c r="G83" s="11"/>
      <c r="H83" s="11"/>
      <c r="I83" s="12">
        <f>+G83+H83</f>
        <v>0</v>
      </c>
      <c r="J83" s="12">
        <f t="shared" si="25"/>
        <v>0</v>
      </c>
      <c r="K83" s="1">
        <v>33</v>
      </c>
      <c r="L83" s="1">
        <v>21</v>
      </c>
    </row>
    <row r="84" spans="2:11" ht="15.75">
      <c r="B84" s="3">
        <v>512600</v>
      </c>
      <c r="C84" s="3" t="s">
        <v>85</v>
      </c>
      <c r="D84" s="11"/>
      <c r="E84" s="11"/>
      <c r="F84" s="12">
        <f t="shared" si="32"/>
        <v>0</v>
      </c>
      <c r="G84" s="11"/>
      <c r="H84" s="11"/>
      <c r="I84" s="12">
        <f>+G84+H84</f>
        <v>0</v>
      </c>
      <c r="J84" s="12">
        <f t="shared" si="25"/>
        <v>0</v>
      </c>
      <c r="K84" s="1">
        <v>34</v>
      </c>
    </row>
    <row r="85" spans="2:10" ht="15.75">
      <c r="B85" s="3">
        <v>512900</v>
      </c>
      <c r="C85" s="3" t="s">
        <v>86</v>
      </c>
      <c r="D85" s="11"/>
      <c r="E85" s="11"/>
      <c r="F85" s="12">
        <f t="shared" si="32"/>
        <v>0</v>
      </c>
      <c r="G85" s="11"/>
      <c r="H85" s="11"/>
      <c r="I85" s="12">
        <f>+G85+H85</f>
        <v>0</v>
      </c>
      <c r="J85" s="12">
        <f t="shared" si="25"/>
        <v>0</v>
      </c>
    </row>
    <row r="86" spans="2:10" ht="15.75">
      <c r="B86" s="9">
        <v>515000</v>
      </c>
      <c r="C86" s="9" t="s">
        <v>87</v>
      </c>
      <c r="D86" s="10">
        <f aca="true" t="shared" si="34" ref="D86:I86">SUM(D87)</f>
        <v>0</v>
      </c>
      <c r="E86" s="10">
        <f t="shared" si="34"/>
        <v>0</v>
      </c>
      <c r="F86" s="10">
        <f t="shared" si="34"/>
        <v>0</v>
      </c>
      <c r="G86" s="10">
        <f t="shared" si="34"/>
        <v>0</v>
      </c>
      <c r="H86" s="10">
        <f t="shared" si="34"/>
        <v>0</v>
      </c>
      <c r="I86" s="10">
        <f t="shared" si="34"/>
        <v>0</v>
      </c>
      <c r="J86" s="10">
        <f t="shared" si="25"/>
        <v>0</v>
      </c>
    </row>
    <row r="87" spans="2:12" ht="15.75">
      <c r="B87" s="3">
        <v>515100</v>
      </c>
      <c r="C87" s="3" t="s">
        <v>88</v>
      </c>
      <c r="D87" s="11"/>
      <c r="E87" s="11"/>
      <c r="F87" s="12">
        <f t="shared" si="32"/>
        <v>0</v>
      </c>
      <c r="G87" s="11"/>
      <c r="H87" s="11"/>
      <c r="I87" s="12">
        <f>+G87+H87</f>
        <v>0</v>
      </c>
      <c r="J87" s="12">
        <f t="shared" si="25"/>
        <v>0</v>
      </c>
      <c r="K87" s="1">
        <v>35</v>
      </c>
      <c r="L87" s="1">
        <v>22</v>
      </c>
    </row>
    <row r="88" spans="2:10" ht="15.75">
      <c r="B88" s="7">
        <v>520000</v>
      </c>
      <c r="C88" s="7" t="s">
        <v>89</v>
      </c>
      <c r="D88" s="8">
        <f aca="true" t="shared" si="35" ref="D88:I88">+D89</f>
        <v>0</v>
      </c>
      <c r="E88" s="8">
        <f t="shared" si="35"/>
        <v>0</v>
      </c>
      <c r="F88" s="8">
        <f t="shared" si="35"/>
        <v>0</v>
      </c>
      <c r="G88" s="8">
        <f t="shared" si="35"/>
        <v>0</v>
      </c>
      <c r="H88" s="8">
        <f t="shared" si="35"/>
        <v>0</v>
      </c>
      <c r="I88" s="8">
        <f t="shared" si="35"/>
        <v>0</v>
      </c>
      <c r="J88" s="8">
        <f t="shared" si="25"/>
        <v>0</v>
      </c>
    </row>
    <row r="89" spans="2:10" ht="15.75">
      <c r="B89" s="9">
        <v>523000</v>
      </c>
      <c r="C89" s="9" t="s">
        <v>90</v>
      </c>
      <c r="D89" s="10">
        <f aca="true" t="shared" si="36" ref="D89:I89">SUM(D90)</f>
        <v>0</v>
      </c>
      <c r="E89" s="10">
        <f t="shared" si="36"/>
        <v>0</v>
      </c>
      <c r="F89" s="10">
        <f t="shared" si="36"/>
        <v>0</v>
      </c>
      <c r="G89" s="10">
        <f t="shared" si="36"/>
        <v>0</v>
      </c>
      <c r="H89" s="10">
        <f t="shared" si="36"/>
        <v>0</v>
      </c>
      <c r="I89" s="10">
        <f t="shared" si="36"/>
        <v>0</v>
      </c>
      <c r="J89" s="10">
        <f t="shared" si="25"/>
        <v>0</v>
      </c>
    </row>
    <row r="90" spans="2:10" ht="15.75">
      <c r="B90" s="3">
        <v>523100</v>
      </c>
      <c r="C90" s="3" t="s">
        <v>91</v>
      </c>
      <c r="D90" s="11"/>
      <c r="E90" s="11"/>
      <c r="F90" s="12">
        <f>+D90+E90</f>
        <v>0</v>
      </c>
      <c r="G90" s="11"/>
      <c r="H90" s="11"/>
      <c r="I90" s="12">
        <f>+G90+H90</f>
        <v>0</v>
      </c>
      <c r="J90" s="12">
        <f t="shared" si="25"/>
        <v>0</v>
      </c>
    </row>
    <row r="91" spans="2:10" ht="15.75">
      <c r="B91" s="15" t="s">
        <v>92</v>
      </c>
      <c r="C91" s="16" t="s">
        <v>93</v>
      </c>
      <c r="D91" s="17">
        <f aca="true" t="shared" si="37" ref="D91:I91">+D5+D77</f>
        <v>167243429</v>
      </c>
      <c r="E91" s="17">
        <f t="shared" si="37"/>
        <v>6596000</v>
      </c>
      <c r="F91" s="17">
        <f t="shared" si="37"/>
        <v>173839429</v>
      </c>
      <c r="G91" s="17">
        <f t="shared" si="37"/>
        <v>45428000</v>
      </c>
      <c r="H91" s="17">
        <f t="shared" si="37"/>
        <v>2000000</v>
      </c>
      <c r="I91" s="17">
        <f t="shared" si="37"/>
        <v>47428000</v>
      </c>
      <c r="J91" s="17">
        <f t="shared" si="25"/>
        <v>221267429</v>
      </c>
    </row>
    <row r="94" ht="15.75">
      <c r="G94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Beograd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jovana.djordjevic</dc:creator>
  <cp:keywords/>
  <dc:description/>
  <cp:lastModifiedBy> </cp:lastModifiedBy>
  <dcterms:created xsi:type="dcterms:W3CDTF">2013-07-04T08:04:08Z</dcterms:created>
  <dcterms:modified xsi:type="dcterms:W3CDTF">2016-04-06T09:38:19Z</dcterms:modified>
  <cp:category/>
  <cp:version/>
  <cp:contentType/>
  <cp:contentStatus/>
</cp:coreProperties>
</file>